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129"/>
  <workbookPr/>
  <mc:AlternateContent xmlns:mc="http://schemas.openxmlformats.org/markup-compatibility/2006">
    <mc:Choice Requires="x15">
      <x15ac:absPath xmlns:x15ac="http://schemas.microsoft.com/office/spreadsheetml/2010/11/ac" url="D:\桌面\"/>
    </mc:Choice>
  </mc:AlternateContent>
  <xr:revisionPtr revIDLastSave="0" documentId="13_ncr:1_{DC4E0066-7771-4979-AB2E-E1895A9A1DB8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</sheets>
  <calcPr calcId="191029"/>
</workbook>
</file>

<file path=xl/calcChain.xml><?xml version="1.0" encoding="utf-8"?>
<calcChain xmlns="http://schemas.openxmlformats.org/spreadsheetml/2006/main">
  <c r="X47" i="1" l="1"/>
  <c r="X48" i="1" s="1"/>
  <c r="Y48" i="1" s="1"/>
  <c r="AH48" i="1"/>
  <c r="AG48" i="1"/>
  <c r="AF48" i="1"/>
  <c r="AE48" i="1"/>
  <c r="W48" i="1"/>
  <c r="V48" i="1"/>
  <c r="P48" i="1"/>
  <c r="O48" i="1"/>
  <c r="N48" i="1"/>
  <c r="M48" i="1"/>
  <c r="G48" i="1"/>
  <c r="F48" i="1"/>
  <c r="E48" i="1"/>
  <c r="D48" i="1"/>
  <c r="Y46" i="1"/>
  <c r="X46" i="1"/>
  <c r="AH45" i="1"/>
  <c r="AG45" i="1"/>
  <c r="Y45" i="1"/>
  <c r="X45" i="1"/>
  <c r="P45" i="1"/>
  <c r="O45" i="1"/>
  <c r="AH44" i="1"/>
  <c r="AG44" i="1"/>
  <c r="Y44" i="1"/>
  <c r="X44" i="1"/>
  <c r="P44" i="1"/>
  <c r="O44" i="1"/>
  <c r="AH43" i="1"/>
  <c r="AG43" i="1"/>
  <c r="Y43" i="1"/>
  <c r="X43" i="1"/>
  <c r="P43" i="1"/>
  <c r="O43" i="1"/>
  <c r="G43" i="1"/>
  <c r="F43" i="1"/>
  <c r="AH42" i="1"/>
  <c r="AG42" i="1"/>
  <c r="Y42" i="1"/>
  <c r="X42" i="1"/>
  <c r="P42" i="1"/>
  <c r="O42" i="1"/>
  <c r="G42" i="1"/>
  <c r="F42" i="1"/>
  <c r="AH38" i="1"/>
  <c r="AG38" i="1"/>
  <c r="AF38" i="1"/>
  <c r="AE38" i="1"/>
  <c r="Y38" i="1"/>
  <c r="X38" i="1"/>
  <c r="W38" i="1"/>
  <c r="V38" i="1"/>
  <c r="P38" i="1"/>
  <c r="O38" i="1"/>
  <c r="N38" i="1"/>
  <c r="M38" i="1"/>
  <c r="G38" i="1"/>
  <c r="F38" i="1"/>
  <c r="E38" i="1"/>
  <c r="D38" i="1"/>
  <c r="Y37" i="1"/>
  <c r="X37" i="1"/>
  <c r="G37" i="1"/>
  <c r="F37" i="1"/>
  <c r="Y36" i="1"/>
  <c r="X36" i="1"/>
  <c r="G36" i="1"/>
  <c r="F36" i="1"/>
  <c r="AH35" i="1"/>
  <c r="AG35" i="1"/>
  <c r="Y35" i="1"/>
  <c r="X35" i="1"/>
  <c r="P35" i="1"/>
  <c r="O35" i="1"/>
  <c r="G35" i="1"/>
  <c r="F35" i="1"/>
  <c r="AH34" i="1"/>
  <c r="AG34" i="1"/>
  <c r="Y34" i="1"/>
  <c r="X34" i="1"/>
  <c r="P34" i="1"/>
  <c r="O34" i="1"/>
  <c r="G34" i="1"/>
  <c r="F34" i="1"/>
  <c r="AH33" i="1"/>
  <c r="AG33" i="1"/>
  <c r="Y33" i="1"/>
  <c r="X33" i="1"/>
  <c r="P33" i="1"/>
  <c r="O33" i="1"/>
  <c r="G33" i="1"/>
  <c r="F33" i="1"/>
  <c r="AH32" i="1"/>
  <c r="AG32" i="1"/>
  <c r="Y32" i="1"/>
  <c r="X32" i="1"/>
  <c r="P32" i="1"/>
  <c r="O32" i="1"/>
  <c r="G32" i="1"/>
  <c r="F32" i="1"/>
  <c r="AZ28" i="1"/>
  <c r="AY28" i="1"/>
  <c r="AX28" i="1"/>
  <c r="AW28" i="1"/>
  <c r="AS28" i="1"/>
  <c r="AR28" i="1"/>
  <c r="AQ28" i="1"/>
  <c r="AP28" i="1"/>
  <c r="AO28" i="1"/>
  <c r="AN28" i="1"/>
  <c r="AH28" i="1"/>
  <c r="AG28" i="1"/>
  <c r="AF28" i="1"/>
  <c r="AE28" i="1"/>
  <c r="Y28" i="1"/>
  <c r="X28" i="1"/>
  <c r="W28" i="1"/>
  <c r="V28" i="1"/>
  <c r="P28" i="1"/>
  <c r="O28" i="1"/>
  <c r="N28" i="1"/>
  <c r="M28" i="1"/>
  <c r="G28" i="1"/>
  <c r="F28" i="1"/>
  <c r="E28" i="1"/>
  <c r="D28" i="1"/>
  <c r="G27" i="1"/>
  <c r="F27" i="1"/>
  <c r="G26" i="1"/>
  <c r="F26" i="1"/>
  <c r="AZ25" i="1"/>
  <c r="AY25" i="1"/>
  <c r="AR25" i="1"/>
  <c r="AQ25" i="1"/>
  <c r="AG25" i="1"/>
  <c r="Y25" i="1"/>
  <c r="X25" i="1"/>
  <c r="P25" i="1"/>
  <c r="O25" i="1"/>
  <c r="G25" i="1"/>
  <c r="F25" i="1"/>
  <c r="AZ24" i="1"/>
  <c r="AY24" i="1"/>
  <c r="AR24" i="1"/>
  <c r="AQ24" i="1"/>
  <c r="AG24" i="1"/>
  <c r="Y24" i="1"/>
  <c r="X24" i="1"/>
  <c r="P24" i="1"/>
  <c r="O24" i="1"/>
  <c r="G24" i="1"/>
  <c r="F24" i="1"/>
  <c r="AZ23" i="1"/>
  <c r="AY23" i="1"/>
  <c r="AR23" i="1"/>
  <c r="AQ23" i="1"/>
  <c r="AG23" i="1"/>
  <c r="Y23" i="1"/>
  <c r="X23" i="1"/>
  <c r="P23" i="1"/>
  <c r="O23" i="1"/>
  <c r="G23" i="1"/>
  <c r="F23" i="1"/>
  <c r="AZ22" i="1"/>
  <c r="AY22" i="1"/>
  <c r="AR22" i="1"/>
  <c r="AQ22" i="1"/>
  <c r="AH22" i="1"/>
  <c r="AG22" i="1"/>
  <c r="Y22" i="1"/>
  <c r="X22" i="1"/>
  <c r="P22" i="1"/>
  <c r="O22" i="1"/>
  <c r="G22" i="1"/>
  <c r="F22" i="1"/>
  <c r="AZ18" i="1"/>
  <c r="AY18" i="1"/>
  <c r="AX18" i="1"/>
  <c r="AW18" i="1"/>
  <c r="AS18" i="1"/>
  <c r="AR18" i="1"/>
  <c r="AQ18" i="1"/>
  <c r="AP18" i="1"/>
  <c r="AO18" i="1"/>
  <c r="AN18" i="1"/>
  <c r="AH18" i="1"/>
  <c r="AG18" i="1"/>
  <c r="AF18" i="1"/>
  <c r="AE18" i="1"/>
  <c r="Y18" i="1"/>
  <c r="X18" i="1"/>
  <c r="W18" i="1"/>
  <c r="V18" i="1"/>
  <c r="P18" i="1"/>
  <c r="O18" i="1"/>
  <c r="N18" i="1"/>
  <c r="M18" i="1"/>
  <c r="G18" i="1"/>
  <c r="F18" i="1"/>
  <c r="E18" i="1"/>
  <c r="D18" i="1"/>
  <c r="AH17" i="1"/>
  <c r="AG17" i="1"/>
  <c r="Y17" i="1"/>
  <c r="X17" i="1"/>
  <c r="P17" i="1"/>
  <c r="O17" i="1"/>
  <c r="G17" i="1"/>
  <c r="F17" i="1"/>
  <c r="AH16" i="1"/>
  <c r="AG16" i="1"/>
  <c r="Y16" i="1"/>
  <c r="X16" i="1"/>
  <c r="P16" i="1"/>
  <c r="O16" i="1"/>
  <c r="G16" i="1"/>
  <c r="F16" i="1"/>
  <c r="AZ15" i="1"/>
  <c r="AY15" i="1"/>
  <c r="AR15" i="1"/>
  <c r="AQ15" i="1"/>
  <c r="AH15" i="1"/>
  <c r="AG15" i="1"/>
  <c r="Y15" i="1"/>
  <c r="X15" i="1"/>
  <c r="P15" i="1"/>
  <c r="O15" i="1"/>
  <c r="G15" i="1"/>
  <c r="F15" i="1"/>
  <c r="AZ14" i="1"/>
  <c r="AY14" i="1"/>
  <c r="AR14" i="1"/>
  <c r="AQ14" i="1"/>
  <c r="AH14" i="1"/>
  <c r="AG14" i="1"/>
  <c r="Y14" i="1"/>
  <c r="X14" i="1"/>
  <c r="P14" i="1"/>
  <c r="O14" i="1"/>
  <c r="G14" i="1"/>
  <c r="F14" i="1"/>
  <c r="AZ13" i="1"/>
  <c r="AY13" i="1"/>
  <c r="AR13" i="1"/>
  <c r="AQ13" i="1"/>
  <c r="AH13" i="1"/>
  <c r="AG13" i="1"/>
  <c r="Y13" i="1"/>
  <c r="X13" i="1"/>
  <c r="P13" i="1"/>
  <c r="O13" i="1"/>
  <c r="G13" i="1"/>
  <c r="F13" i="1"/>
  <c r="AZ12" i="1"/>
  <c r="AY12" i="1"/>
  <c r="AR12" i="1"/>
  <c r="AQ12" i="1"/>
  <c r="AH12" i="1"/>
  <c r="AG12" i="1"/>
  <c r="Y12" i="1"/>
  <c r="X12" i="1"/>
  <c r="P12" i="1"/>
  <c r="O12" i="1"/>
  <c r="G12" i="1"/>
  <c r="F12" i="1"/>
  <c r="AQ8" i="1"/>
  <c r="AP8" i="1"/>
  <c r="AO8" i="1"/>
  <c r="AN8" i="1"/>
  <c r="AH8" i="1"/>
  <c r="AG8" i="1"/>
  <c r="AF8" i="1"/>
  <c r="AE8" i="1"/>
  <c r="Y8" i="1"/>
  <c r="X8" i="1"/>
  <c r="W8" i="1"/>
  <c r="V8" i="1"/>
  <c r="P8" i="1"/>
  <c r="O8" i="1"/>
  <c r="N8" i="1"/>
  <c r="M8" i="1"/>
  <c r="G8" i="1"/>
  <c r="F8" i="1"/>
  <c r="E8" i="1"/>
  <c r="D8" i="1"/>
  <c r="AH7" i="1"/>
  <c r="AG7" i="1"/>
  <c r="Y7" i="1"/>
  <c r="X7" i="1"/>
  <c r="P7" i="1"/>
  <c r="O7" i="1"/>
  <c r="G7" i="1"/>
  <c r="F7" i="1"/>
  <c r="AH6" i="1"/>
  <c r="AG6" i="1"/>
  <c r="Y6" i="1"/>
  <c r="X6" i="1"/>
  <c r="P6" i="1"/>
  <c r="O6" i="1"/>
  <c r="G6" i="1"/>
  <c r="F6" i="1"/>
  <c r="AQ5" i="1"/>
  <c r="AP5" i="1"/>
  <c r="AH5" i="1"/>
  <c r="AG5" i="1"/>
  <c r="Y5" i="1"/>
  <c r="X5" i="1"/>
  <c r="P5" i="1"/>
  <c r="O5" i="1"/>
  <c r="G5" i="1"/>
  <c r="F5" i="1"/>
  <c r="AQ4" i="1"/>
  <c r="AP4" i="1"/>
  <c r="AH4" i="1"/>
  <c r="AG4" i="1"/>
  <c r="Y4" i="1"/>
  <c r="X4" i="1"/>
  <c r="P4" i="1"/>
  <c r="O4" i="1"/>
  <c r="G4" i="1"/>
  <c r="F4" i="1"/>
  <c r="AQ3" i="1"/>
  <c r="AP3" i="1"/>
  <c r="AH3" i="1"/>
  <c r="AG3" i="1"/>
  <c r="Y3" i="1"/>
  <c r="X3" i="1"/>
  <c r="P3" i="1"/>
  <c r="O3" i="1"/>
  <c r="G3" i="1"/>
  <c r="F3" i="1"/>
  <c r="AQ2" i="1"/>
  <c r="AP2" i="1"/>
  <c r="AH2" i="1"/>
  <c r="AG2" i="1"/>
  <c r="Y2" i="1"/>
  <c r="X2" i="1"/>
  <c r="P2" i="1"/>
  <c r="O2" i="1"/>
  <c r="G2" i="1"/>
  <c r="F2" i="1"/>
  <c r="Y47" i="1" l="1"/>
</calcChain>
</file>

<file path=xl/sharedStrings.xml><?xml version="1.0" encoding="utf-8"?>
<sst xmlns="http://schemas.openxmlformats.org/spreadsheetml/2006/main" count="239" uniqueCount="32">
  <si>
    <t>原价</t>
  </si>
  <si>
    <t>图片</t>
  </si>
  <si>
    <t>小卡售价</t>
  </si>
  <si>
    <t>专辑售价</t>
  </si>
  <si>
    <t>卡专合计</t>
  </si>
  <si>
    <t>利润</t>
  </si>
  <si>
    <t>el1线上</t>
  </si>
  <si>
    <t>dmm动物</t>
  </si>
  <si>
    <t>am2线下</t>
  </si>
  <si>
    <t>kms</t>
  </si>
  <si>
    <t>总价</t>
  </si>
  <si>
    <t>卖出总价</t>
  </si>
  <si>
    <t>（三拼）</t>
  </si>
  <si>
    <t>专卡合计</t>
  </si>
  <si>
    <t>ms海军</t>
  </si>
  <si>
    <t>ms蝴蝶结</t>
  </si>
  <si>
    <t>直播卡a</t>
  </si>
  <si>
    <t>直播卡b</t>
  </si>
  <si>
    <t>sr1签售</t>
  </si>
  <si>
    <t>总利润</t>
  </si>
  <si>
    <t>mr2</t>
  </si>
  <si>
    <t>香港签售
（单卡）</t>
  </si>
  <si>
    <t xml:space="preserve">sm2签售
</t>
  </si>
  <si>
    <t>sm2签售</t>
  </si>
  <si>
    <t>sr2签售</t>
  </si>
  <si>
    <t>上海
爱豆驿站4</t>
  </si>
  <si>
    <t>澳门签售</t>
  </si>
  <si>
    <t>台湾签售
（单卡）</t>
  </si>
  <si>
    <t>爱豆驿站</t>
  </si>
  <si>
    <t>dmm预售</t>
  </si>
  <si>
    <t>dmm1签售</t>
  </si>
  <si>
    <t>kkt预售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</si>
</sst>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name val="等线"/>
    </font>
    <font>
      <sz val="11"/>
      <color indexed="8"/>
      <name val="宋体"/>
      <charset val="134"/>
    </font>
    <font>
      <sz val="11"/>
      <color indexed="10"/>
      <name val="宋体"/>
      <charset val="134"/>
    </font>
    <font>
      <sz val="11"/>
      <name val="宋体"/>
      <charset val="134"/>
    </font>
    <font>
      <sz val="11"/>
      <color rgb="FF000000"/>
      <name val="等线"/>
      <charset val="134"/>
    </font>
    <font>
      <sz val="9"/>
      <name val="宋体"/>
      <family val="3"/>
      <charset val="134"/>
    </font>
  </fonts>
  <fills count="4">
    <fill>
      <patternFill patternType="none"/>
    </fill>
    <fill>
      <patternFill patternType="gray125"/>
    </fill>
    <fill>
      <patternFill patternType="solid">
        <fgColor rgb="FFACB9CA"/>
        <bgColor indexed="64"/>
      </patternFill>
    </fill>
    <fill>
      <patternFill patternType="solid">
        <fgColor rgb="FFD5DCE4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9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 wrapText="1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www.wps.cn/officeDocument/2020/cellImage" Target="NUL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5" Type="http://schemas.openxmlformats.org/officeDocument/2006/relationships/image" Target="../media/image5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28441</xdr:colOff>
      <xdr:row>4</xdr:row>
      <xdr:rowOff>0</xdr:rowOff>
    </xdr:from>
    <xdr:to>
      <xdr:col>2</xdr:col>
      <xdr:colOff>561928</xdr:colOff>
      <xdr:row>4</xdr:row>
      <xdr:rowOff>746224</xdr:rowOff>
    </xdr:to>
    <xdr:pic>
      <xdr:nvPicPr>
        <xdr:cNvPr id="2" name="图片 2" descr=" 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/>
        <a:srcRect l="16970" t="13030" r="53131" b="53182"/>
        <a:stretch>
          <a:fillRect/>
        </a:stretch>
      </xdr:blipFill>
      <xdr:spPr>
        <a:xfrm>
          <a:off x="1456690" y="2811780"/>
          <a:ext cx="533400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28441</xdr:colOff>
      <xdr:row>3</xdr:row>
      <xdr:rowOff>0</xdr:rowOff>
    </xdr:from>
    <xdr:to>
      <xdr:col>2</xdr:col>
      <xdr:colOff>561928</xdr:colOff>
      <xdr:row>3</xdr:row>
      <xdr:rowOff>735955</xdr:rowOff>
    </xdr:to>
    <xdr:pic>
      <xdr:nvPicPr>
        <xdr:cNvPr id="3" name="图片 6" descr=" 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1"/>
        <a:srcRect l="53381" t="14913" r="16719" b="51299"/>
        <a:stretch>
          <a:fillRect/>
        </a:stretch>
      </xdr:blipFill>
      <xdr:spPr>
        <a:xfrm>
          <a:off x="1456690" y="1935480"/>
          <a:ext cx="533400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39645</xdr:colOff>
      <xdr:row>2</xdr:row>
      <xdr:rowOff>0</xdr:rowOff>
    </xdr:from>
    <xdr:to>
      <xdr:col>2</xdr:col>
      <xdr:colOff>576580</xdr:colOff>
      <xdr:row>2</xdr:row>
      <xdr:rowOff>746224</xdr:rowOff>
    </xdr:to>
    <xdr:pic>
      <xdr:nvPicPr>
        <xdr:cNvPr id="4" name="图片 7" descr=" 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2"/>
        <a:srcRect l="17598" t="52580" r="52503" b="13631"/>
        <a:stretch>
          <a:fillRect/>
        </a:stretch>
      </xdr:blipFill>
      <xdr:spPr>
        <a:xfrm>
          <a:off x="1467485" y="1059180"/>
          <a:ext cx="53403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39645</xdr:colOff>
      <xdr:row>1</xdr:row>
      <xdr:rowOff>0</xdr:rowOff>
    </xdr:from>
    <xdr:to>
      <xdr:col>2</xdr:col>
      <xdr:colOff>568823</xdr:colOff>
      <xdr:row>1</xdr:row>
      <xdr:rowOff>735955</xdr:rowOff>
    </xdr:to>
    <xdr:pic>
      <xdr:nvPicPr>
        <xdr:cNvPr id="5" name="图片 8" descr=" 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3"/>
        <a:srcRect l="59134" t="52461" r="10967" b="13751"/>
        <a:stretch>
          <a:fillRect/>
        </a:stretch>
      </xdr:blipFill>
      <xdr:spPr>
        <a:xfrm>
          <a:off x="1467485" y="182880"/>
          <a:ext cx="529590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37921</xdr:colOff>
      <xdr:row>1</xdr:row>
      <xdr:rowOff>0</xdr:rowOff>
    </xdr:from>
    <xdr:to>
      <xdr:col>11</xdr:col>
      <xdr:colOff>564514</xdr:colOff>
      <xdr:row>1</xdr:row>
      <xdr:rowOff>746224</xdr:rowOff>
    </xdr:to>
    <xdr:pic>
      <xdr:nvPicPr>
        <xdr:cNvPr id="6" name="图片 10" descr=" 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4"/>
        <a:srcRect r="79038" b="52578"/>
        <a:stretch>
          <a:fillRect/>
        </a:stretch>
      </xdr:blipFill>
      <xdr:spPr>
        <a:xfrm>
          <a:off x="7592695" y="182880"/>
          <a:ext cx="52641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37921</xdr:colOff>
      <xdr:row>2</xdr:row>
      <xdr:rowOff>0</xdr:rowOff>
    </xdr:from>
    <xdr:to>
      <xdr:col>11</xdr:col>
      <xdr:colOff>564514</xdr:colOff>
      <xdr:row>2</xdr:row>
      <xdr:rowOff>746224</xdr:rowOff>
    </xdr:to>
    <xdr:pic>
      <xdr:nvPicPr>
        <xdr:cNvPr id="7" name="图片 11" descr=" 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4"/>
        <a:srcRect l="26760" t="2598" r="52278" b="49980"/>
        <a:stretch>
          <a:fillRect/>
        </a:stretch>
      </xdr:blipFill>
      <xdr:spPr>
        <a:xfrm>
          <a:off x="7592695" y="1059180"/>
          <a:ext cx="52641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37921</xdr:colOff>
      <xdr:row>3</xdr:row>
      <xdr:rowOff>0</xdr:rowOff>
    </xdr:from>
    <xdr:to>
      <xdr:col>11</xdr:col>
      <xdr:colOff>564514</xdr:colOff>
      <xdr:row>3</xdr:row>
      <xdr:rowOff>746224</xdr:rowOff>
    </xdr:to>
    <xdr:pic>
      <xdr:nvPicPr>
        <xdr:cNvPr id="8" name="图片 12" descr=" 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4"/>
        <a:srcRect l="53074" t="2598" r="25964" b="49980"/>
        <a:stretch>
          <a:fillRect/>
        </a:stretch>
      </xdr:blipFill>
      <xdr:spPr>
        <a:xfrm>
          <a:off x="7592695" y="1935480"/>
          <a:ext cx="52641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37921</xdr:colOff>
      <xdr:row>4</xdr:row>
      <xdr:rowOff>0</xdr:rowOff>
    </xdr:from>
    <xdr:to>
      <xdr:col>11</xdr:col>
      <xdr:colOff>564514</xdr:colOff>
      <xdr:row>4</xdr:row>
      <xdr:rowOff>746224</xdr:rowOff>
    </xdr:to>
    <xdr:pic>
      <xdr:nvPicPr>
        <xdr:cNvPr id="9" name="图片 13" descr=" 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4"/>
        <a:srcRect l="79388" t="1299" r="-350" b="51279"/>
        <a:stretch>
          <a:fillRect/>
        </a:stretch>
      </xdr:blipFill>
      <xdr:spPr>
        <a:xfrm>
          <a:off x="7592695" y="2811780"/>
          <a:ext cx="52641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37921</xdr:colOff>
      <xdr:row>1</xdr:row>
      <xdr:rowOff>0</xdr:rowOff>
    </xdr:from>
    <xdr:to>
      <xdr:col>20</xdr:col>
      <xdr:colOff>582613</xdr:colOff>
      <xdr:row>1</xdr:row>
      <xdr:rowOff>735955</xdr:rowOff>
    </xdr:to>
    <xdr:pic>
      <xdr:nvPicPr>
        <xdr:cNvPr id="10" name="图片 3" descr=" 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5"/>
        <a:srcRect l="1498" t="8420" r="74040"/>
        <a:stretch>
          <a:fillRect/>
        </a:stretch>
      </xdr:blipFill>
      <xdr:spPr>
        <a:xfrm>
          <a:off x="13742035" y="182880"/>
          <a:ext cx="541020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37921</xdr:colOff>
      <xdr:row>2</xdr:row>
      <xdr:rowOff>0</xdr:rowOff>
    </xdr:from>
    <xdr:to>
      <xdr:col>20</xdr:col>
      <xdr:colOff>582613</xdr:colOff>
      <xdr:row>2</xdr:row>
      <xdr:rowOff>735955</xdr:rowOff>
    </xdr:to>
    <xdr:pic>
      <xdr:nvPicPr>
        <xdr:cNvPr id="11" name="图片 4" descr=" 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6"/>
        <a:srcRect l="27317" t="8420" r="48221"/>
        <a:stretch>
          <a:fillRect/>
        </a:stretch>
      </xdr:blipFill>
      <xdr:spPr>
        <a:xfrm>
          <a:off x="13742035" y="1059180"/>
          <a:ext cx="541020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37921</xdr:colOff>
      <xdr:row>3</xdr:row>
      <xdr:rowOff>0</xdr:rowOff>
    </xdr:from>
    <xdr:to>
      <xdr:col>20</xdr:col>
      <xdr:colOff>582613</xdr:colOff>
      <xdr:row>3</xdr:row>
      <xdr:rowOff>735955</xdr:rowOff>
    </xdr:to>
    <xdr:pic>
      <xdr:nvPicPr>
        <xdr:cNvPr id="12" name="图片 5" descr=" 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5"/>
        <a:srcRect l="50605" t="8420" r="24933"/>
        <a:stretch>
          <a:fillRect/>
        </a:stretch>
      </xdr:blipFill>
      <xdr:spPr>
        <a:xfrm>
          <a:off x="13742035" y="1935480"/>
          <a:ext cx="541020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37921</xdr:colOff>
      <xdr:row>4</xdr:row>
      <xdr:rowOff>0</xdr:rowOff>
    </xdr:from>
    <xdr:to>
      <xdr:col>20</xdr:col>
      <xdr:colOff>582613</xdr:colOff>
      <xdr:row>4</xdr:row>
      <xdr:rowOff>735955</xdr:rowOff>
    </xdr:to>
    <xdr:pic>
      <xdr:nvPicPr>
        <xdr:cNvPr id="13" name="图片 9" descr=" 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7"/>
        <a:srcRect l="74399" t="5840" r="1139" b="2580"/>
        <a:stretch>
          <a:fillRect/>
        </a:stretch>
      </xdr:blipFill>
      <xdr:spPr>
        <a:xfrm>
          <a:off x="13742035" y="2811780"/>
          <a:ext cx="541020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37921</xdr:colOff>
      <xdr:row>11</xdr:row>
      <xdr:rowOff>0</xdr:rowOff>
    </xdr:from>
    <xdr:to>
      <xdr:col>11</xdr:col>
      <xdr:colOff>576580</xdr:colOff>
      <xdr:row>11</xdr:row>
      <xdr:rowOff>749260</xdr:rowOff>
    </xdr:to>
    <xdr:pic>
      <xdr:nvPicPr>
        <xdr:cNvPr id="14" name="图片 17" descr=" 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8"/>
        <a:srcRect l="20772" t="6400" r="21356" b="5821"/>
        <a:stretch>
          <a:fillRect/>
        </a:stretch>
      </xdr:blipFill>
      <xdr:spPr>
        <a:xfrm>
          <a:off x="7592695" y="6156960"/>
          <a:ext cx="53530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12</xdr:row>
      <xdr:rowOff>0</xdr:rowOff>
    </xdr:from>
    <xdr:to>
      <xdr:col>11</xdr:col>
      <xdr:colOff>565375</xdr:colOff>
      <xdr:row>12</xdr:row>
      <xdr:rowOff>749260</xdr:rowOff>
    </xdr:to>
    <xdr:pic>
      <xdr:nvPicPr>
        <xdr:cNvPr id="15" name="图片 19" descr=" 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9"/>
        <a:srcRect l="17903" t="3937" r="24613" b="5110"/>
        <a:stretch>
          <a:fillRect/>
        </a:stretch>
      </xdr:blipFill>
      <xdr:spPr>
        <a:xfrm>
          <a:off x="7603490" y="7040880"/>
          <a:ext cx="51625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12</xdr:row>
      <xdr:rowOff>0</xdr:rowOff>
    </xdr:from>
    <xdr:to>
      <xdr:col>2</xdr:col>
      <xdr:colOff>564514</xdr:colOff>
      <xdr:row>12</xdr:row>
      <xdr:rowOff>759618</xdr:rowOff>
    </xdr:to>
    <xdr:pic>
      <xdr:nvPicPr>
        <xdr:cNvPr id="16" name="图片 22" descr=" 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0"/>
        <a:srcRect l="5447" t="18493" r="55435" b="53431"/>
        <a:stretch>
          <a:fillRect/>
        </a:stretch>
      </xdr:blipFill>
      <xdr:spPr>
        <a:xfrm>
          <a:off x="1477010" y="7040880"/>
          <a:ext cx="515620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11</xdr:row>
      <xdr:rowOff>0</xdr:rowOff>
    </xdr:from>
    <xdr:to>
      <xdr:col>2</xdr:col>
      <xdr:colOff>564514</xdr:colOff>
      <xdr:row>11</xdr:row>
      <xdr:rowOff>759618</xdr:rowOff>
    </xdr:to>
    <xdr:pic>
      <xdr:nvPicPr>
        <xdr:cNvPr id="17" name="图片 23" descr=" 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477010" y="6156960"/>
          <a:ext cx="515620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13</xdr:row>
      <xdr:rowOff>0</xdr:rowOff>
    </xdr:from>
    <xdr:to>
      <xdr:col>2</xdr:col>
      <xdr:colOff>564514</xdr:colOff>
      <xdr:row>13</xdr:row>
      <xdr:rowOff>749260</xdr:rowOff>
    </xdr:to>
    <xdr:pic>
      <xdr:nvPicPr>
        <xdr:cNvPr id="18" name="图片 24" descr=" 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1"/>
        <a:srcRect l="4596" t="49107" r="56287" b="22817"/>
        <a:stretch>
          <a:fillRect/>
        </a:stretch>
      </xdr:blipFill>
      <xdr:spPr>
        <a:xfrm>
          <a:off x="1477010" y="7924800"/>
          <a:ext cx="515620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14</xdr:row>
      <xdr:rowOff>0</xdr:rowOff>
    </xdr:from>
    <xdr:to>
      <xdr:col>2</xdr:col>
      <xdr:colOff>564514</xdr:colOff>
      <xdr:row>14</xdr:row>
      <xdr:rowOff>759618</xdr:rowOff>
    </xdr:to>
    <xdr:pic>
      <xdr:nvPicPr>
        <xdr:cNvPr id="19" name="图片 25" descr=" 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1"/>
        <a:srcRect l="54768" t="49107" r="6115" b="22817"/>
        <a:stretch>
          <a:fillRect/>
        </a:stretch>
      </xdr:blipFill>
      <xdr:spPr>
        <a:xfrm>
          <a:off x="1477010" y="8808720"/>
          <a:ext cx="515620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3</xdr:row>
      <xdr:rowOff>0</xdr:rowOff>
    </xdr:from>
    <xdr:to>
      <xdr:col>29</xdr:col>
      <xdr:colOff>553309</xdr:colOff>
      <xdr:row>3</xdr:row>
      <xdr:rowOff>735955</xdr:rowOff>
    </xdr:to>
    <xdr:pic>
      <xdr:nvPicPr>
        <xdr:cNvPr id="20" name="图片 14" descr=" 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2"/>
        <a:srcRect l="16521" t="13440" r="19232" b="8604"/>
        <a:stretch>
          <a:fillRect/>
        </a:stretch>
      </xdr:blipFill>
      <xdr:spPr>
        <a:xfrm>
          <a:off x="19879310" y="1935480"/>
          <a:ext cx="504190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6</xdr:row>
      <xdr:rowOff>0</xdr:rowOff>
    </xdr:from>
    <xdr:to>
      <xdr:col>29</xdr:col>
      <xdr:colOff>552448</xdr:colOff>
      <xdr:row>6</xdr:row>
      <xdr:rowOff>746224</xdr:rowOff>
    </xdr:to>
    <xdr:pic>
      <xdr:nvPicPr>
        <xdr:cNvPr id="21" name="图片 18" descr=" 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13"/>
        <a:srcRect l="18582" t="8927" r="16803" b="13394"/>
        <a:stretch>
          <a:fillRect/>
        </a:stretch>
      </xdr:blipFill>
      <xdr:spPr>
        <a:xfrm>
          <a:off x="19879310" y="4564380"/>
          <a:ext cx="503554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34595</xdr:colOff>
      <xdr:row>3</xdr:row>
      <xdr:rowOff>0</xdr:rowOff>
    </xdr:from>
    <xdr:to>
      <xdr:col>38</xdr:col>
      <xdr:colOff>1031217</xdr:colOff>
      <xdr:row>3</xdr:row>
      <xdr:rowOff>722262</xdr:rowOff>
    </xdr:to>
    <xdr:pic>
      <xdr:nvPicPr>
        <xdr:cNvPr id="22" name="图片 26" descr=" 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14"/>
        <a:srcRect l="15052" t="13546" r="16505" b="8813"/>
        <a:stretch>
          <a:fillRect/>
        </a:stretch>
      </xdr:blipFill>
      <xdr:spPr>
        <a:xfrm>
          <a:off x="26038810" y="1935480"/>
          <a:ext cx="996950" cy="7734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60329</xdr:colOff>
      <xdr:row>2</xdr:row>
      <xdr:rowOff>0</xdr:rowOff>
    </xdr:from>
    <xdr:to>
      <xdr:col>29</xdr:col>
      <xdr:colOff>553309</xdr:colOff>
      <xdr:row>2</xdr:row>
      <xdr:rowOff>722262</xdr:rowOff>
    </xdr:to>
    <xdr:pic>
      <xdr:nvPicPr>
        <xdr:cNvPr id="23" name="图片 28" descr=" 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15"/>
        <a:srcRect l="15362" t="5134" r="12681" b="8648"/>
        <a:stretch>
          <a:fillRect/>
        </a:stretch>
      </xdr:blipFill>
      <xdr:spPr>
        <a:xfrm>
          <a:off x="19890740" y="1059180"/>
          <a:ext cx="492760" cy="77343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1</xdr:row>
      <xdr:rowOff>0</xdr:rowOff>
    </xdr:from>
    <xdr:to>
      <xdr:col>29</xdr:col>
      <xdr:colOff>564514</xdr:colOff>
      <xdr:row>1</xdr:row>
      <xdr:rowOff>735955</xdr:rowOff>
    </xdr:to>
    <xdr:pic>
      <xdr:nvPicPr>
        <xdr:cNvPr id="24" name="图片 30" descr=" 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16"/>
        <a:srcRect l="15587" t="8609" r="16493" b="10958"/>
        <a:stretch>
          <a:fillRect/>
        </a:stretch>
      </xdr:blipFill>
      <xdr:spPr>
        <a:xfrm>
          <a:off x="19879310" y="182880"/>
          <a:ext cx="515620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22620</xdr:colOff>
      <xdr:row>4</xdr:row>
      <xdr:rowOff>0</xdr:rowOff>
    </xdr:from>
    <xdr:to>
      <xdr:col>38</xdr:col>
      <xdr:colOff>1027225</xdr:colOff>
      <xdr:row>4</xdr:row>
      <xdr:rowOff>708570</xdr:rowOff>
    </xdr:to>
    <xdr:pic>
      <xdr:nvPicPr>
        <xdr:cNvPr id="25" name="图片 32" descr=" 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17"/>
        <a:srcRect l="13928" t="16006" r="12996" b="12689"/>
        <a:stretch>
          <a:fillRect/>
        </a:stretch>
      </xdr:blipFill>
      <xdr:spPr>
        <a:xfrm>
          <a:off x="26027380" y="2835275"/>
          <a:ext cx="1004570" cy="7359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5</xdr:row>
      <xdr:rowOff>0</xdr:rowOff>
    </xdr:from>
    <xdr:to>
      <xdr:col>29</xdr:col>
      <xdr:colOff>553309</xdr:colOff>
      <xdr:row>5</xdr:row>
      <xdr:rowOff>735955</xdr:rowOff>
    </xdr:to>
    <xdr:pic>
      <xdr:nvPicPr>
        <xdr:cNvPr id="26" name="图片 34" descr=" 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18"/>
        <a:srcRect l="15612" t="12253" r="16333" b="12273"/>
        <a:stretch>
          <a:fillRect/>
        </a:stretch>
      </xdr:blipFill>
      <xdr:spPr>
        <a:xfrm>
          <a:off x="19879310" y="3688080"/>
          <a:ext cx="504190" cy="7867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33265</xdr:colOff>
      <xdr:row>2</xdr:row>
      <xdr:rowOff>0</xdr:rowOff>
    </xdr:from>
    <xdr:to>
      <xdr:col>38</xdr:col>
      <xdr:colOff>1019242</xdr:colOff>
      <xdr:row>2</xdr:row>
      <xdr:rowOff>684609</xdr:rowOff>
    </xdr:to>
    <xdr:pic>
      <xdr:nvPicPr>
        <xdr:cNvPr id="27" name="图片 36" descr=" 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19"/>
        <a:srcRect l="7592" t="11751" r="7566" b="7005"/>
        <a:stretch>
          <a:fillRect/>
        </a:stretch>
      </xdr:blipFill>
      <xdr:spPr>
        <a:xfrm>
          <a:off x="26037540" y="1096645"/>
          <a:ext cx="986156" cy="6978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37921</xdr:colOff>
      <xdr:row>4</xdr:row>
      <xdr:rowOff>0</xdr:rowOff>
    </xdr:from>
    <xdr:to>
      <xdr:col>29</xdr:col>
      <xdr:colOff>564514</xdr:colOff>
      <xdr:row>4</xdr:row>
      <xdr:rowOff>708570</xdr:rowOff>
    </xdr:to>
    <xdr:pic>
      <xdr:nvPicPr>
        <xdr:cNvPr id="28" name="图片 38" descr=" 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0"/>
        <a:srcRect l="19059" t="11765" r="15225" b="14138"/>
        <a:stretch>
          <a:fillRect/>
        </a:stretch>
      </xdr:blipFill>
      <xdr:spPr>
        <a:xfrm>
          <a:off x="19868516" y="2811780"/>
          <a:ext cx="526414" cy="7594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45240</xdr:colOff>
      <xdr:row>1</xdr:row>
      <xdr:rowOff>0</xdr:rowOff>
    </xdr:from>
    <xdr:to>
      <xdr:col>38</xdr:col>
      <xdr:colOff>1027225</xdr:colOff>
      <xdr:row>1</xdr:row>
      <xdr:rowOff>670917</xdr:rowOff>
    </xdr:to>
    <xdr:pic>
      <xdr:nvPicPr>
        <xdr:cNvPr id="29" name="图片 40" descr=" 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1"/>
        <a:srcRect l="5840" t="9620" r="11609" b="15424"/>
        <a:stretch>
          <a:fillRect/>
        </a:stretch>
      </xdr:blipFill>
      <xdr:spPr>
        <a:xfrm>
          <a:off x="26049604" y="206375"/>
          <a:ext cx="982346" cy="6985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37921</xdr:colOff>
      <xdr:row>11</xdr:row>
      <xdr:rowOff>0</xdr:rowOff>
    </xdr:from>
    <xdr:to>
      <xdr:col>20</xdr:col>
      <xdr:colOff>564514</xdr:colOff>
      <xdr:row>11</xdr:row>
      <xdr:rowOff>749260</xdr:rowOff>
    </xdr:to>
    <xdr:pic>
      <xdr:nvPicPr>
        <xdr:cNvPr id="30" name="图片 42" descr=" 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2"/>
        <a:srcRect l="8073" t="7016" r="72175" b="53658"/>
        <a:stretch>
          <a:fillRect/>
        </a:stretch>
      </xdr:blipFill>
      <xdr:spPr>
        <a:xfrm>
          <a:off x="13742035" y="6156960"/>
          <a:ext cx="52641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37921</xdr:colOff>
      <xdr:row>12</xdr:row>
      <xdr:rowOff>0</xdr:rowOff>
    </xdr:from>
    <xdr:to>
      <xdr:col>20</xdr:col>
      <xdr:colOff>564514</xdr:colOff>
      <xdr:row>12</xdr:row>
      <xdr:rowOff>749260</xdr:rowOff>
    </xdr:to>
    <xdr:pic>
      <xdr:nvPicPr>
        <xdr:cNvPr id="31" name="图片 43" descr=" 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22"/>
        <a:srcRect l="29926" t="7016" r="50322" b="53658"/>
        <a:stretch>
          <a:fillRect/>
        </a:stretch>
      </xdr:blipFill>
      <xdr:spPr>
        <a:xfrm>
          <a:off x="13742035" y="7040880"/>
          <a:ext cx="52641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37921</xdr:colOff>
      <xdr:row>13</xdr:row>
      <xdr:rowOff>0</xdr:rowOff>
    </xdr:from>
    <xdr:to>
      <xdr:col>20</xdr:col>
      <xdr:colOff>564514</xdr:colOff>
      <xdr:row>13</xdr:row>
      <xdr:rowOff>749260</xdr:rowOff>
    </xdr:to>
    <xdr:pic>
      <xdr:nvPicPr>
        <xdr:cNvPr id="32" name="图片 44" descr=" 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23"/>
        <a:srcRect l="50519" t="9707" r="29729" b="50967"/>
        <a:stretch>
          <a:fillRect/>
        </a:stretch>
      </xdr:blipFill>
      <xdr:spPr>
        <a:xfrm>
          <a:off x="13742035" y="7924800"/>
          <a:ext cx="52641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37921</xdr:colOff>
      <xdr:row>14</xdr:row>
      <xdr:rowOff>0</xdr:rowOff>
    </xdr:from>
    <xdr:to>
      <xdr:col>20</xdr:col>
      <xdr:colOff>564514</xdr:colOff>
      <xdr:row>14</xdr:row>
      <xdr:rowOff>749260</xdr:rowOff>
    </xdr:to>
    <xdr:pic>
      <xdr:nvPicPr>
        <xdr:cNvPr id="33" name="图片 45" descr=" 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22"/>
        <a:srcRect l="71952" t="10245" r="8296" b="50430"/>
        <a:stretch>
          <a:fillRect/>
        </a:stretch>
      </xdr:blipFill>
      <xdr:spPr>
        <a:xfrm>
          <a:off x="13742035" y="8808720"/>
          <a:ext cx="526415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37921</xdr:colOff>
      <xdr:row>11</xdr:row>
      <xdr:rowOff>0</xdr:rowOff>
    </xdr:from>
    <xdr:to>
      <xdr:col>29</xdr:col>
      <xdr:colOff>564514</xdr:colOff>
      <xdr:row>11</xdr:row>
      <xdr:rowOff>749260</xdr:rowOff>
    </xdr:to>
    <xdr:pic>
      <xdr:nvPicPr>
        <xdr:cNvPr id="34" name="图片 46" descr=" 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23"/>
        <a:srcRect l="7233" t="51683" r="73015" b="8992"/>
        <a:stretch>
          <a:fillRect/>
        </a:stretch>
      </xdr:blipFill>
      <xdr:spPr>
        <a:xfrm>
          <a:off x="19868516" y="6156960"/>
          <a:ext cx="526414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37921</xdr:colOff>
      <xdr:row>12</xdr:row>
      <xdr:rowOff>0</xdr:rowOff>
    </xdr:from>
    <xdr:to>
      <xdr:col>29</xdr:col>
      <xdr:colOff>564514</xdr:colOff>
      <xdr:row>12</xdr:row>
      <xdr:rowOff>749260</xdr:rowOff>
    </xdr:to>
    <xdr:pic>
      <xdr:nvPicPr>
        <xdr:cNvPr id="35" name="图片 47" descr=" 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24"/>
        <a:srcRect l="28665" t="51683" r="51582" b="8992"/>
        <a:stretch>
          <a:fillRect/>
        </a:stretch>
      </xdr:blipFill>
      <xdr:spPr>
        <a:xfrm>
          <a:off x="19868516" y="7040880"/>
          <a:ext cx="526414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37921</xdr:colOff>
      <xdr:row>13</xdr:row>
      <xdr:rowOff>0</xdr:rowOff>
    </xdr:from>
    <xdr:to>
      <xdr:col>29</xdr:col>
      <xdr:colOff>564514</xdr:colOff>
      <xdr:row>13</xdr:row>
      <xdr:rowOff>749260</xdr:rowOff>
    </xdr:to>
    <xdr:pic>
      <xdr:nvPicPr>
        <xdr:cNvPr id="36" name="图片 48" descr=" 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25"/>
        <a:srcRect l="52200" t="47917" r="28048" b="12758"/>
        <a:stretch>
          <a:fillRect/>
        </a:stretch>
      </xdr:blipFill>
      <xdr:spPr>
        <a:xfrm>
          <a:off x="19868516" y="7924800"/>
          <a:ext cx="526414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37921</xdr:colOff>
      <xdr:row>14</xdr:row>
      <xdr:rowOff>0</xdr:rowOff>
    </xdr:from>
    <xdr:to>
      <xdr:col>29</xdr:col>
      <xdr:colOff>564514</xdr:colOff>
      <xdr:row>14</xdr:row>
      <xdr:rowOff>749260</xdr:rowOff>
    </xdr:to>
    <xdr:pic>
      <xdr:nvPicPr>
        <xdr:cNvPr id="37" name="图片 49" descr=" 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23"/>
        <a:srcRect l="72792" t="51683" r="7456" b="8992"/>
        <a:stretch>
          <a:fillRect/>
        </a:stretch>
      </xdr:blipFill>
      <xdr:spPr>
        <a:xfrm>
          <a:off x="19868516" y="8808720"/>
          <a:ext cx="526414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21</xdr:row>
      <xdr:rowOff>0</xdr:rowOff>
    </xdr:from>
    <xdr:to>
      <xdr:col>2</xdr:col>
      <xdr:colOff>567961</xdr:colOff>
      <xdr:row>21</xdr:row>
      <xdr:rowOff>759202</xdr:rowOff>
    </xdr:to>
    <xdr:pic>
      <xdr:nvPicPr>
        <xdr:cNvPr id="38" name="图片 116" descr=" 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26"/>
        <a:srcRect l="6043" t="3417" r="65952" b="51917"/>
        <a:stretch>
          <a:fillRect/>
        </a:stretch>
      </xdr:blipFill>
      <xdr:spPr>
        <a:xfrm>
          <a:off x="1477010" y="1217676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21</xdr:row>
      <xdr:rowOff>0</xdr:rowOff>
    </xdr:from>
    <xdr:to>
      <xdr:col>11</xdr:col>
      <xdr:colOff>567961</xdr:colOff>
      <xdr:row>21</xdr:row>
      <xdr:rowOff>759202</xdr:rowOff>
    </xdr:to>
    <xdr:pic>
      <xdr:nvPicPr>
        <xdr:cNvPr id="39" name="图片 120" descr=" 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1217676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21</xdr:row>
      <xdr:rowOff>0</xdr:rowOff>
    </xdr:from>
    <xdr:to>
      <xdr:col>11</xdr:col>
      <xdr:colOff>567961</xdr:colOff>
      <xdr:row>21</xdr:row>
      <xdr:rowOff>759202</xdr:rowOff>
    </xdr:to>
    <xdr:pic>
      <xdr:nvPicPr>
        <xdr:cNvPr id="40" name="图片 124" descr=" 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1217676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21</xdr:row>
      <xdr:rowOff>0</xdr:rowOff>
    </xdr:from>
    <xdr:to>
      <xdr:col>20</xdr:col>
      <xdr:colOff>567961</xdr:colOff>
      <xdr:row>21</xdr:row>
      <xdr:rowOff>759202</xdr:rowOff>
    </xdr:to>
    <xdr:pic>
      <xdr:nvPicPr>
        <xdr:cNvPr id="41" name="图片 128" descr=" 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3752830" y="1217676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21</xdr:row>
      <xdr:rowOff>0</xdr:rowOff>
    </xdr:from>
    <xdr:to>
      <xdr:col>11</xdr:col>
      <xdr:colOff>567961</xdr:colOff>
      <xdr:row>21</xdr:row>
      <xdr:rowOff>759202</xdr:rowOff>
    </xdr:to>
    <xdr:pic>
      <xdr:nvPicPr>
        <xdr:cNvPr id="42" name="图片 132" descr=" 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27"/>
        <a:srcRect l="24153" t="52227" r="51098" b="10512"/>
        <a:stretch>
          <a:fillRect/>
        </a:stretch>
      </xdr:blipFill>
      <xdr:spPr>
        <a:xfrm>
          <a:off x="7603490" y="1217676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21</xdr:row>
      <xdr:rowOff>0</xdr:rowOff>
    </xdr:from>
    <xdr:to>
      <xdr:col>20</xdr:col>
      <xdr:colOff>567961</xdr:colOff>
      <xdr:row>21</xdr:row>
      <xdr:rowOff>759202</xdr:rowOff>
    </xdr:to>
    <xdr:pic>
      <xdr:nvPicPr>
        <xdr:cNvPr id="43" name="图片 136" descr=" 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28"/>
        <a:srcRect l="4627" r="19154" b="14526"/>
        <a:stretch>
          <a:fillRect/>
        </a:stretch>
      </xdr:blipFill>
      <xdr:spPr>
        <a:xfrm>
          <a:off x="13752830" y="1217676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21</xdr:row>
      <xdr:rowOff>0</xdr:rowOff>
    </xdr:from>
    <xdr:to>
      <xdr:col>29</xdr:col>
      <xdr:colOff>567961</xdr:colOff>
      <xdr:row>21</xdr:row>
      <xdr:rowOff>759202</xdr:rowOff>
    </xdr:to>
    <xdr:pic>
      <xdr:nvPicPr>
        <xdr:cNvPr id="44" name="图片 140" descr=" 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29"/>
        <a:srcRect l="13557" t="9382" r="16892" b="14700"/>
        <a:stretch>
          <a:fillRect/>
        </a:stretch>
      </xdr:blipFill>
      <xdr:spPr>
        <a:xfrm>
          <a:off x="19879310" y="12176760"/>
          <a:ext cx="518794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22</xdr:row>
      <xdr:rowOff>0</xdr:rowOff>
    </xdr:from>
    <xdr:to>
      <xdr:col>2</xdr:col>
      <xdr:colOff>567961</xdr:colOff>
      <xdr:row>22</xdr:row>
      <xdr:rowOff>759202</xdr:rowOff>
    </xdr:to>
    <xdr:pic>
      <xdr:nvPicPr>
        <xdr:cNvPr id="45" name="图片 143" descr=" 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26"/>
        <a:srcRect l="34194" t="2313" r="37801" b="53021"/>
        <a:stretch>
          <a:fillRect/>
        </a:stretch>
      </xdr:blipFill>
      <xdr:spPr>
        <a:xfrm>
          <a:off x="1477010" y="1306830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23</xdr:row>
      <xdr:rowOff>0</xdr:rowOff>
    </xdr:from>
    <xdr:to>
      <xdr:col>2</xdr:col>
      <xdr:colOff>567961</xdr:colOff>
      <xdr:row>23</xdr:row>
      <xdr:rowOff>748754</xdr:rowOff>
    </xdr:to>
    <xdr:pic>
      <xdr:nvPicPr>
        <xdr:cNvPr id="46" name="图片 144" descr=" 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26"/>
        <a:srcRect l="64553" t="3417" r="7442" b="51917"/>
        <a:stretch>
          <a:fillRect/>
        </a:stretch>
      </xdr:blipFill>
      <xdr:spPr>
        <a:xfrm>
          <a:off x="1477010" y="13959840"/>
          <a:ext cx="518795" cy="7969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24</xdr:row>
      <xdr:rowOff>0</xdr:rowOff>
    </xdr:from>
    <xdr:to>
      <xdr:col>2</xdr:col>
      <xdr:colOff>567961</xdr:colOff>
      <xdr:row>24</xdr:row>
      <xdr:rowOff>748754</xdr:rowOff>
    </xdr:to>
    <xdr:pic>
      <xdr:nvPicPr>
        <xdr:cNvPr id="47" name="图片 145" descr=" 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30"/>
        <a:srcRect l="6043" t="49231" r="65952" b="6103"/>
        <a:stretch>
          <a:fillRect/>
        </a:stretch>
      </xdr:blipFill>
      <xdr:spPr>
        <a:xfrm>
          <a:off x="1477010" y="14851380"/>
          <a:ext cx="518795" cy="7969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25</xdr:row>
      <xdr:rowOff>0</xdr:rowOff>
    </xdr:from>
    <xdr:to>
      <xdr:col>2</xdr:col>
      <xdr:colOff>567961</xdr:colOff>
      <xdr:row>25</xdr:row>
      <xdr:rowOff>759202</xdr:rowOff>
    </xdr:to>
    <xdr:pic>
      <xdr:nvPicPr>
        <xdr:cNvPr id="48" name="图片 146" descr=" 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30"/>
        <a:srcRect l="36402" t="49231" r="35593" b="6103"/>
        <a:stretch>
          <a:fillRect/>
        </a:stretch>
      </xdr:blipFill>
      <xdr:spPr>
        <a:xfrm>
          <a:off x="1477010" y="1574292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26</xdr:row>
      <xdr:rowOff>0</xdr:rowOff>
    </xdr:from>
    <xdr:to>
      <xdr:col>2</xdr:col>
      <xdr:colOff>567961</xdr:colOff>
      <xdr:row>26</xdr:row>
      <xdr:rowOff>759202</xdr:rowOff>
    </xdr:to>
    <xdr:pic>
      <xdr:nvPicPr>
        <xdr:cNvPr id="49" name="图片 147" descr=" 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26"/>
        <a:srcRect l="65104" t="51439" r="6889" b="3895"/>
        <a:stretch>
          <a:fillRect/>
        </a:stretch>
      </xdr:blipFill>
      <xdr:spPr>
        <a:xfrm>
          <a:off x="1477010" y="1663446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22</xdr:row>
      <xdr:rowOff>0</xdr:rowOff>
    </xdr:from>
    <xdr:to>
      <xdr:col>11</xdr:col>
      <xdr:colOff>567961</xdr:colOff>
      <xdr:row>22</xdr:row>
      <xdr:rowOff>759202</xdr:rowOff>
    </xdr:to>
    <xdr:pic>
      <xdr:nvPicPr>
        <xdr:cNvPr id="50" name="图片 148" descr=" 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27"/>
        <a:srcRect l="50495" t="12627" r="24756" b="50111"/>
        <a:stretch>
          <a:fillRect/>
        </a:stretch>
      </xdr:blipFill>
      <xdr:spPr>
        <a:xfrm>
          <a:off x="7603490" y="1306830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23</xdr:row>
      <xdr:rowOff>0</xdr:rowOff>
    </xdr:from>
    <xdr:to>
      <xdr:col>11</xdr:col>
      <xdr:colOff>567961</xdr:colOff>
      <xdr:row>23</xdr:row>
      <xdr:rowOff>759202</xdr:rowOff>
    </xdr:to>
    <xdr:pic>
      <xdr:nvPicPr>
        <xdr:cNvPr id="51" name="图片 149" descr=" 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27"/>
        <a:srcRect l="24153" t="13087" r="51098" b="49652"/>
        <a:stretch>
          <a:fillRect/>
        </a:stretch>
      </xdr:blipFill>
      <xdr:spPr>
        <a:xfrm>
          <a:off x="7603490" y="1395984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24</xdr:row>
      <xdr:rowOff>0</xdr:rowOff>
    </xdr:from>
    <xdr:to>
      <xdr:col>11</xdr:col>
      <xdr:colOff>567961</xdr:colOff>
      <xdr:row>24</xdr:row>
      <xdr:rowOff>759202</xdr:rowOff>
    </xdr:to>
    <xdr:pic>
      <xdr:nvPicPr>
        <xdr:cNvPr id="52" name="图片 150" descr=" 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31"/>
        <a:srcRect l="50982" t="51766" r="24269" b="10972"/>
        <a:stretch>
          <a:fillRect/>
        </a:stretch>
      </xdr:blipFill>
      <xdr:spPr>
        <a:xfrm>
          <a:off x="7603490" y="1485138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22</xdr:row>
      <xdr:rowOff>0</xdr:rowOff>
    </xdr:from>
    <xdr:to>
      <xdr:col>20</xdr:col>
      <xdr:colOff>567961</xdr:colOff>
      <xdr:row>22</xdr:row>
      <xdr:rowOff>759202</xdr:rowOff>
    </xdr:to>
    <xdr:pic>
      <xdr:nvPicPr>
        <xdr:cNvPr id="53" name="图片 151" descr=" 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28"/>
        <a:srcRect l="4627" r="19154" b="14526"/>
        <a:stretch>
          <a:fillRect/>
        </a:stretch>
      </xdr:blipFill>
      <xdr:spPr>
        <a:xfrm>
          <a:off x="13752830" y="13068300"/>
          <a:ext cx="518795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22</xdr:row>
      <xdr:rowOff>0</xdr:rowOff>
    </xdr:from>
    <xdr:to>
      <xdr:col>29</xdr:col>
      <xdr:colOff>567961</xdr:colOff>
      <xdr:row>22</xdr:row>
      <xdr:rowOff>759202</xdr:rowOff>
    </xdr:to>
    <xdr:pic>
      <xdr:nvPicPr>
        <xdr:cNvPr id="54" name="图片 152" descr=" 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29"/>
        <a:srcRect l="13557" t="9382" r="16892" b="14700"/>
        <a:stretch>
          <a:fillRect/>
        </a:stretch>
      </xdr:blipFill>
      <xdr:spPr>
        <a:xfrm>
          <a:off x="19879310" y="13068300"/>
          <a:ext cx="518794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23</xdr:row>
      <xdr:rowOff>0</xdr:rowOff>
    </xdr:from>
    <xdr:to>
      <xdr:col>20</xdr:col>
      <xdr:colOff>567961</xdr:colOff>
      <xdr:row>23</xdr:row>
      <xdr:rowOff>748754</xdr:rowOff>
    </xdr:to>
    <xdr:pic>
      <xdr:nvPicPr>
        <xdr:cNvPr id="55" name="图片 153" descr=" 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28"/>
        <a:srcRect l="4627" r="19154" b="14526"/>
        <a:stretch>
          <a:fillRect/>
        </a:stretch>
      </xdr:blipFill>
      <xdr:spPr>
        <a:xfrm>
          <a:off x="13752830" y="13959840"/>
          <a:ext cx="518795" cy="7969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23</xdr:row>
      <xdr:rowOff>0</xdr:rowOff>
    </xdr:from>
    <xdr:to>
      <xdr:col>29</xdr:col>
      <xdr:colOff>567961</xdr:colOff>
      <xdr:row>23</xdr:row>
      <xdr:rowOff>748754</xdr:rowOff>
    </xdr:to>
    <xdr:pic>
      <xdr:nvPicPr>
        <xdr:cNvPr id="56" name="图片 154" descr=" 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29"/>
        <a:srcRect l="13557" t="9382" r="16892" b="14700"/>
        <a:stretch>
          <a:fillRect/>
        </a:stretch>
      </xdr:blipFill>
      <xdr:spPr>
        <a:xfrm>
          <a:off x="19879310" y="13959840"/>
          <a:ext cx="518794" cy="7969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24</xdr:row>
      <xdr:rowOff>0</xdr:rowOff>
    </xdr:from>
    <xdr:to>
      <xdr:col>20</xdr:col>
      <xdr:colOff>567961</xdr:colOff>
      <xdr:row>24</xdr:row>
      <xdr:rowOff>748754</xdr:rowOff>
    </xdr:to>
    <xdr:pic>
      <xdr:nvPicPr>
        <xdr:cNvPr id="57" name="图片 155" descr=" 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28"/>
        <a:srcRect l="4627" r="19154" b="14526"/>
        <a:stretch>
          <a:fillRect/>
        </a:stretch>
      </xdr:blipFill>
      <xdr:spPr>
        <a:xfrm>
          <a:off x="13752830" y="14851380"/>
          <a:ext cx="518795" cy="7969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24</xdr:row>
      <xdr:rowOff>0</xdr:rowOff>
    </xdr:from>
    <xdr:to>
      <xdr:col>29</xdr:col>
      <xdr:colOff>567961</xdr:colOff>
      <xdr:row>24</xdr:row>
      <xdr:rowOff>748754</xdr:rowOff>
    </xdr:to>
    <xdr:pic>
      <xdr:nvPicPr>
        <xdr:cNvPr id="58" name="图片 156" descr=" 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29"/>
        <a:srcRect l="13557" t="9382" r="16892" b="14700"/>
        <a:stretch>
          <a:fillRect/>
        </a:stretch>
      </xdr:blipFill>
      <xdr:spPr>
        <a:xfrm>
          <a:off x="19879310" y="14851380"/>
          <a:ext cx="518794" cy="79692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31</xdr:row>
      <xdr:rowOff>0</xdr:rowOff>
    </xdr:from>
    <xdr:to>
      <xdr:col>2</xdr:col>
      <xdr:colOff>567961</xdr:colOff>
      <xdr:row>31</xdr:row>
      <xdr:rowOff>759202</xdr:rowOff>
    </xdr:to>
    <xdr:pic>
      <xdr:nvPicPr>
        <xdr:cNvPr id="59" name="图片 157" descr=" 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47701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31</xdr:row>
      <xdr:rowOff>0</xdr:rowOff>
    </xdr:from>
    <xdr:to>
      <xdr:col>2</xdr:col>
      <xdr:colOff>567961</xdr:colOff>
      <xdr:row>31</xdr:row>
      <xdr:rowOff>759202</xdr:rowOff>
    </xdr:to>
    <xdr:pic>
      <xdr:nvPicPr>
        <xdr:cNvPr id="60" name="图片 158" descr=" 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47701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31</xdr:row>
      <xdr:rowOff>0</xdr:rowOff>
    </xdr:from>
    <xdr:to>
      <xdr:col>2</xdr:col>
      <xdr:colOff>567961</xdr:colOff>
      <xdr:row>31</xdr:row>
      <xdr:rowOff>759202</xdr:rowOff>
    </xdr:to>
    <xdr:pic>
      <xdr:nvPicPr>
        <xdr:cNvPr id="61" name="图片 159" descr=" 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32"/>
        <a:srcRect l="5969" t="5924" r="68986" b="54131"/>
        <a:stretch>
          <a:fillRect/>
        </a:stretch>
      </xdr:blipFill>
      <xdr:spPr>
        <a:xfrm>
          <a:off x="147701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31</xdr:row>
      <xdr:rowOff>0</xdr:rowOff>
    </xdr:from>
    <xdr:to>
      <xdr:col>11</xdr:col>
      <xdr:colOff>567961</xdr:colOff>
      <xdr:row>31</xdr:row>
      <xdr:rowOff>759202</xdr:rowOff>
    </xdr:to>
    <xdr:pic>
      <xdr:nvPicPr>
        <xdr:cNvPr id="62" name="图片 163" descr=" 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31</xdr:row>
      <xdr:rowOff>0</xdr:rowOff>
    </xdr:from>
    <xdr:to>
      <xdr:col>11</xdr:col>
      <xdr:colOff>567961</xdr:colOff>
      <xdr:row>31</xdr:row>
      <xdr:rowOff>759202</xdr:rowOff>
    </xdr:to>
    <xdr:pic>
      <xdr:nvPicPr>
        <xdr:cNvPr id="63" name="图片 164" descr=" 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31</xdr:row>
      <xdr:rowOff>0</xdr:rowOff>
    </xdr:from>
    <xdr:to>
      <xdr:col>11</xdr:col>
      <xdr:colOff>567961</xdr:colOff>
      <xdr:row>31</xdr:row>
      <xdr:rowOff>759202</xdr:rowOff>
    </xdr:to>
    <xdr:pic>
      <xdr:nvPicPr>
        <xdr:cNvPr id="64" name="图片 165" descr=" 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27"/>
        <a:srcRect l="24153" t="52227" r="51098" b="10512"/>
        <a:stretch>
          <a:fillRect/>
        </a:stretch>
      </xdr:blipFill>
      <xdr:spPr>
        <a:xfrm>
          <a:off x="760349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31</xdr:row>
      <xdr:rowOff>0</xdr:rowOff>
    </xdr:from>
    <xdr:to>
      <xdr:col>11</xdr:col>
      <xdr:colOff>567961</xdr:colOff>
      <xdr:row>31</xdr:row>
      <xdr:rowOff>759202</xdr:rowOff>
    </xdr:to>
    <xdr:pic>
      <xdr:nvPicPr>
        <xdr:cNvPr id="65" name="图片 166" descr=" 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31</xdr:row>
      <xdr:rowOff>0</xdr:rowOff>
    </xdr:from>
    <xdr:to>
      <xdr:col>11</xdr:col>
      <xdr:colOff>567961</xdr:colOff>
      <xdr:row>31</xdr:row>
      <xdr:rowOff>759202</xdr:rowOff>
    </xdr:to>
    <xdr:pic>
      <xdr:nvPicPr>
        <xdr:cNvPr id="66" name="图片 167" descr=" 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31</xdr:row>
      <xdr:rowOff>0</xdr:rowOff>
    </xdr:from>
    <xdr:to>
      <xdr:col>11</xdr:col>
      <xdr:colOff>567961</xdr:colOff>
      <xdr:row>31</xdr:row>
      <xdr:rowOff>759202</xdr:rowOff>
    </xdr:to>
    <xdr:pic>
      <xdr:nvPicPr>
        <xdr:cNvPr id="67" name="图片 168" descr=" 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27"/>
        <a:srcRect l="24153" t="52227" r="51098" b="10512"/>
        <a:stretch>
          <a:fillRect/>
        </a:stretch>
      </xdr:blipFill>
      <xdr:spPr>
        <a:xfrm>
          <a:off x="760349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31</xdr:row>
      <xdr:rowOff>0</xdr:rowOff>
    </xdr:from>
    <xdr:to>
      <xdr:col>20</xdr:col>
      <xdr:colOff>567961</xdr:colOff>
      <xdr:row>31</xdr:row>
      <xdr:rowOff>759202</xdr:rowOff>
    </xdr:to>
    <xdr:pic>
      <xdr:nvPicPr>
        <xdr:cNvPr id="68" name="图片 169" descr=" 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375283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31</xdr:row>
      <xdr:rowOff>0</xdr:rowOff>
    </xdr:from>
    <xdr:to>
      <xdr:col>20</xdr:col>
      <xdr:colOff>567961</xdr:colOff>
      <xdr:row>31</xdr:row>
      <xdr:rowOff>759202</xdr:rowOff>
    </xdr:to>
    <xdr:pic>
      <xdr:nvPicPr>
        <xdr:cNvPr id="69" name="图片 170" descr=" 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375283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31</xdr:row>
      <xdr:rowOff>0</xdr:rowOff>
    </xdr:from>
    <xdr:to>
      <xdr:col>20</xdr:col>
      <xdr:colOff>567961</xdr:colOff>
      <xdr:row>31</xdr:row>
      <xdr:rowOff>759202</xdr:rowOff>
    </xdr:to>
    <xdr:pic>
      <xdr:nvPicPr>
        <xdr:cNvPr id="70" name="图片 171" descr=" 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27"/>
        <a:srcRect l="24153" t="52227" r="51098" b="10512"/>
        <a:stretch>
          <a:fillRect/>
        </a:stretch>
      </xdr:blipFill>
      <xdr:spPr>
        <a:xfrm>
          <a:off x="1375283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31</xdr:row>
      <xdr:rowOff>0</xdr:rowOff>
    </xdr:from>
    <xdr:to>
      <xdr:col>11</xdr:col>
      <xdr:colOff>567961</xdr:colOff>
      <xdr:row>31</xdr:row>
      <xdr:rowOff>759202</xdr:rowOff>
    </xdr:to>
    <xdr:pic>
      <xdr:nvPicPr>
        <xdr:cNvPr id="71" name="图片 172" descr=" 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31</xdr:row>
      <xdr:rowOff>0</xdr:rowOff>
    </xdr:from>
    <xdr:to>
      <xdr:col>11</xdr:col>
      <xdr:colOff>567961</xdr:colOff>
      <xdr:row>31</xdr:row>
      <xdr:rowOff>759202</xdr:rowOff>
    </xdr:to>
    <xdr:pic>
      <xdr:nvPicPr>
        <xdr:cNvPr id="72" name="图片 173" descr=" 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31</xdr:row>
      <xdr:rowOff>0</xdr:rowOff>
    </xdr:from>
    <xdr:to>
      <xdr:col>11</xdr:col>
      <xdr:colOff>567961</xdr:colOff>
      <xdr:row>31</xdr:row>
      <xdr:rowOff>759202</xdr:rowOff>
    </xdr:to>
    <xdr:pic>
      <xdr:nvPicPr>
        <xdr:cNvPr id="73" name="图片 174" descr=" 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33"/>
        <a:srcRect l="51176" t="52034" r="14650" b="7086"/>
        <a:stretch>
          <a:fillRect/>
        </a:stretch>
      </xdr:blipFill>
      <xdr:spPr>
        <a:xfrm>
          <a:off x="760349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31</xdr:row>
      <xdr:rowOff>0</xdr:rowOff>
    </xdr:from>
    <xdr:to>
      <xdr:col>20</xdr:col>
      <xdr:colOff>567961</xdr:colOff>
      <xdr:row>31</xdr:row>
      <xdr:rowOff>759202</xdr:rowOff>
    </xdr:to>
    <xdr:pic>
      <xdr:nvPicPr>
        <xdr:cNvPr id="74" name="图片 175" descr=" 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375283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31</xdr:row>
      <xdr:rowOff>0</xdr:rowOff>
    </xdr:from>
    <xdr:to>
      <xdr:col>20</xdr:col>
      <xdr:colOff>567961</xdr:colOff>
      <xdr:row>31</xdr:row>
      <xdr:rowOff>759202</xdr:rowOff>
    </xdr:to>
    <xdr:pic>
      <xdr:nvPicPr>
        <xdr:cNvPr id="75" name="图片 176" descr=" 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375283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31</xdr:row>
      <xdr:rowOff>0</xdr:rowOff>
    </xdr:from>
    <xdr:to>
      <xdr:col>20</xdr:col>
      <xdr:colOff>567961</xdr:colOff>
      <xdr:row>31</xdr:row>
      <xdr:rowOff>759202</xdr:rowOff>
    </xdr:to>
    <xdr:pic>
      <xdr:nvPicPr>
        <xdr:cNvPr id="76" name="图片 177" descr=" 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34"/>
        <a:srcRect l="2737" r="66514" b="50958"/>
        <a:stretch>
          <a:fillRect/>
        </a:stretch>
      </xdr:blipFill>
      <xdr:spPr>
        <a:xfrm>
          <a:off x="13752830" y="182422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31</xdr:row>
      <xdr:rowOff>0</xdr:rowOff>
    </xdr:from>
    <xdr:to>
      <xdr:col>29</xdr:col>
      <xdr:colOff>567961</xdr:colOff>
      <xdr:row>31</xdr:row>
      <xdr:rowOff>759202</xdr:rowOff>
    </xdr:to>
    <xdr:pic>
      <xdr:nvPicPr>
        <xdr:cNvPr id="77" name="图片 178" descr=" 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9879310" y="18242280"/>
          <a:ext cx="518794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31</xdr:row>
      <xdr:rowOff>0</xdr:rowOff>
    </xdr:from>
    <xdr:to>
      <xdr:col>29</xdr:col>
      <xdr:colOff>567961</xdr:colOff>
      <xdr:row>31</xdr:row>
      <xdr:rowOff>759202</xdr:rowOff>
    </xdr:to>
    <xdr:pic>
      <xdr:nvPicPr>
        <xdr:cNvPr id="78" name="图片 179" descr=" 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9879310" y="18242280"/>
          <a:ext cx="518794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31</xdr:row>
      <xdr:rowOff>0</xdr:rowOff>
    </xdr:from>
    <xdr:to>
      <xdr:col>29</xdr:col>
      <xdr:colOff>567961</xdr:colOff>
      <xdr:row>31</xdr:row>
      <xdr:rowOff>759202</xdr:rowOff>
    </xdr:to>
    <xdr:pic>
      <xdr:nvPicPr>
        <xdr:cNvPr id="79" name="图片 180" descr=" 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35"/>
        <a:srcRect l="11052" t="1671" r="53370" b="53271"/>
        <a:stretch>
          <a:fillRect/>
        </a:stretch>
      </xdr:blipFill>
      <xdr:spPr>
        <a:xfrm>
          <a:off x="19879310" y="18242280"/>
          <a:ext cx="518794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41</xdr:row>
      <xdr:rowOff>0</xdr:rowOff>
    </xdr:from>
    <xdr:to>
      <xdr:col>2</xdr:col>
      <xdr:colOff>567961</xdr:colOff>
      <xdr:row>41</xdr:row>
      <xdr:rowOff>759202</xdr:rowOff>
    </xdr:to>
    <xdr:pic>
      <xdr:nvPicPr>
        <xdr:cNvPr id="80" name="图片 181" descr=" 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47701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41</xdr:row>
      <xdr:rowOff>0</xdr:rowOff>
    </xdr:from>
    <xdr:to>
      <xdr:col>2</xdr:col>
      <xdr:colOff>567961</xdr:colOff>
      <xdr:row>41</xdr:row>
      <xdr:rowOff>759202</xdr:rowOff>
    </xdr:to>
    <xdr:pic>
      <xdr:nvPicPr>
        <xdr:cNvPr id="81" name="图片 182" descr=" 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47701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41</xdr:row>
      <xdr:rowOff>0</xdr:rowOff>
    </xdr:from>
    <xdr:to>
      <xdr:col>2</xdr:col>
      <xdr:colOff>567961</xdr:colOff>
      <xdr:row>41</xdr:row>
      <xdr:rowOff>759202</xdr:rowOff>
    </xdr:to>
    <xdr:pic>
      <xdr:nvPicPr>
        <xdr:cNvPr id="82" name="图片 183" descr=" 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36"/>
        <a:srcRect l="15491" t="11629" r="54246" b="52179"/>
        <a:stretch>
          <a:fillRect/>
        </a:stretch>
      </xdr:blipFill>
      <xdr:spPr>
        <a:xfrm>
          <a:off x="147701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41</xdr:row>
      <xdr:rowOff>0</xdr:rowOff>
    </xdr:from>
    <xdr:to>
      <xdr:col>11</xdr:col>
      <xdr:colOff>567961</xdr:colOff>
      <xdr:row>41</xdr:row>
      <xdr:rowOff>759202</xdr:rowOff>
    </xdr:to>
    <xdr:pic>
      <xdr:nvPicPr>
        <xdr:cNvPr id="83" name="图片 184" descr=" 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41</xdr:row>
      <xdr:rowOff>0</xdr:rowOff>
    </xdr:from>
    <xdr:to>
      <xdr:col>11</xdr:col>
      <xdr:colOff>567961</xdr:colOff>
      <xdr:row>41</xdr:row>
      <xdr:rowOff>759202</xdr:rowOff>
    </xdr:to>
    <xdr:pic>
      <xdr:nvPicPr>
        <xdr:cNvPr id="84" name="图片 185" descr=" 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41</xdr:row>
      <xdr:rowOff>0</xdr:rowOff>
    </xdr:from>
    <xdr:to>
      <xdr:col>11</xdr:col>
      <xdr:colOff>567961</xdr:colOff>
      <xdr:row>41</xdr:row>
      <xdr:rowOff>759202</xdr:rowOff>
    </xdr:to>
    <xdr:pic>
      <xdr:nvPicPr>
        <xdr:cNvPr id="85" name="图片 186" descr=" 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27"/>
        <a:srcRect l="24153" t="52227" r="51098" b="10512"/>
        <a:stretch>
          <a:fillRect/>
        </a:stretch>
      </xdr:blipFill>
      <xdr:spPr>
        <a:xfrm>
          <a:off x="760349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41</xdr:row>
      <xdr:rowOff>0</xdr:rowOff>
    </xdr:from>
    <xdr:to>
      <xdr:col>11</xdr:col>
      <xdr:colOff>567961</xdr:colOff>
      <xdr:row>41</xdr:row>
      <xdr:rowOff>759202</xdr:rowOff>
    </xdr:to>
    <xdr:pic>
      <xdr:nvPicPr>
        <xdr:cNvPr id="86" name="图片 187" descr=" 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41</xdr:row>
      <xdr:rowOff>0</xdr:rowOff>
    </xdr:from>
    <xdr:to>
      <xdr:col>11</xdr:col>
      <xdr:colOff>567961</xdr:colOff>
      <xdr:row>41</xdr:row>
      <xdr:rowOff>759202</xdr:rowOff>
    </xdr:to>
    <xdr:pic>
      <xdr:nvPicPr>
        <xdr:cNvPr id="87" name="图片 188" descr=" 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41</xdr:row>
      <xdr:rowOff>0</xdr:rowOff>
    </xdr:from>
    <xdr:to>
      <xdr:col>11</xdr:col>
      <xdr:colOff>567961</xdr:colOff>
      <xdr:row>41</xdr:row>
      <xdr:rowOff>759202</xdr:rowOff>
    </xdr:to>
    <xdr:pic>
      <xdr:nvPicPr>
        <xdr:cNvPr id="88" name="图片 189" descr=" 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27"/>
        <a:srcRect l="24153" t="52227" r="51098" b="10512"/>
        <a:stretch>
          <a:fillRect/>
        </a:stretch>
      </xdr:blipFill>
      <xdr:spPr>
        <a:xfrm>
          <a:off x="760349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41</xdr:row>
      <xdr:rowOff>0</xdr:rowOff>
    </xdr:from>
    <xdr:to>
      <xdr:col>20</xdr:col>
      <xdr:colOff>567961</xdr:colOff>
      <xdr:row>41</xdr:row>
      <xdr:rowOff>759202</xdr:rowOff>
    </xdr:to>
    <xdr:pic>
      <xdr:nvPicPr>
        <xdr:cNvPr id="89" name="图片 190" descr=" 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375283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41</xdr:row>
      <xdr:rowOff>0</xdr:rowOff>
    </xdr:from>
    <xdr:to>
      <xdr:col>20</xdr:col>
      <xdr:colOff>567961</xdr:colOff>
      <xdr:row>41</xdr:row>
      <xdr:rowOff>759202</xdr:rowOff>
    </xdr:to>
    <xdr:pic>
      <xdr:nvPicPr>
        <xdr:cNvPr id="90" name="图片 191" descr=" 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375283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41</xdr:row>
      <xdr:rowOff>0</xdr:rowOff>
    </xdr:from>
    <xdr:to>
      <xdr:col>20</xdr:col>
      <xdr:colOff>567961</xdr:colOff>
      <xdr:row>41</xdr:row>
      <xdr:rowOff>759202</xdr:rowOff>
    </xdr:to>
    <xdr:pic>
      <xdr:nvPicPr>
        <xdr:cNvPr id="91" name="图片 192" descr=" 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27"/>
        <a:srcRect l="24153" t="52227" r="51098" b="10512"/>
        <a:stretch>
          <a:fillRect/>
        </a:stretch>
      </xdr:blipFill>
      <xdr:spPr>
        <a:xfrm>
          <a:off x="1375283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41</xdr:row>
      <xdr:rowOff>0</xdr:rowOff>
    </xdr:from>
    <xdr:to>
      <xdr:col>11</xdr:col>
      <xdr:colOff>567961</xdr:colOff>
      <xdr:row>41</xdr:row>
      <xdr:rowOff>759202</xdr:rowOff>
    </xdr:to>
    <xdr:pic>
      <xdr:nvPicPr>
        <xdr:cNvPr id="92" name="图片 193" descr=" 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41</xdr:row>
      <xdr:rowOff>0</xdr:rowOff>
    </xdr:from>
    <xdr:to>
      <xdr:col>11</xdr:col>
      <xdr:colOff>567961</xdr:colOff>
      <xdr:row>41</xdr:row>
      <xdr:rowOff>759202</xdr:rowOff>
    </xdr:to>
    <xdr:pic>
      <xdr:nvPicPr>
        <xdr:cNvPr id="93" name="图片 194" descr=" 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760349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41</xdr:row>
      <xdr:rowOff>0</xdr:rowOff>
    </xdr:from>
    <xdr:to>
      <xdr:col>11</xdr:col>
      <xdr:colOff>567961</xdr:colOff>
      <xdr:row>41</xdr:row>
      <xdr:rowOff>759202</xdr:rowOff>
    </xdr:to>
    <xdr:pic>
      <xdr:nvPicPr>
        <xdr:cNvPr id="94" name="图片 195" descr=" 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37"/>
        <a:srcRect l="15399" t="9153" r="52007" b="51866"/>
        <a:stretch>
          <a:fillRect/>
        </a:stretch>
      </xdr:blipFill>
      <xdr:spPr>
        <a:xfrm>
          <a:off x="760349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41</xdr:row>
      <xdr:rowOff>0</xdr:rowOff>
    </xdr:from>
    <xdr:to>
      <xdr:col>20</xdr:col>
      <xdr:colOff>567961</xdr:colOff>
      <xdr:row>41</xdr:row>
      <xdr:rowOff>759202</xdr:rowOff>
    </xdr:to>
    <xdr:pic>
      <xdr:nvPicPr>
        <xdr:cNvPr id="95" name="图片 196" descr=" 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375283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41</xdr:row>
      <xdr:rowOff>0</xdr:rowOff>
    </xdr:from>
    <xdr:to>
      <xdr:col>20</xdr:col>
      <xdr:colOff>567961</xdr:colOff>
      <xdr:row>41</xdr:row>
      <xdr:rowOff>759202</xdr:rowOff>
    </xdr:to>
    <xdr:pic>
      <xdr:nvPicPr>
        <xdr:cNvPr id="96" name="图片 197" descr=" 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375283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41</xdr:row>
      <xdr:rowOff>0</xdr:rowOff>
    </xdr:from>
    <xdr:to>
      <xdr:col>20</xdr:col>
      <xdr:colOff>567961</xdr:colOff>
      <xdr:row>41</xdr:row>
      <xdr:rowOff>759202</xdr:rowOff>
    </xdr:to>
    <xdr:pic>
      <xdr:nvPicPr>
        <xdr:cNvPr id="97" name="图片 198" descr=" 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38"/>
        <a:srcRect l="5564" t="11215" r="71567" b="57492"/>
        <a:stretch>
          <a:fillRect/>
        </a:stretch>
      </xdr:blipFill>
      <xdr:spPr>
        <a:xfrm>
          <a:off x="13752830" y="243078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41</xdr:row>
      <xdr:rowOff>0</xdr:rowOff>
    </xdr:from>
    <xdr:to>
      <xdr:col>29</xdr:col>
      <xdr:colOff>567961</xdr:colOff>
      <xdr:row>41</xdr:row>
      <xdr:rowOff>759202</xdr:rowOff>
    </xdr:to>
    <xdr:pic>
      <xdr:nvPicPr>
        <xdr:cNvPr id="98" name="图片 199" descr=" 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9879310" y="24307800"/>
          <a:ext cx="518794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41</xdr:row>
      <xdr:rowOff>0</xdr:rowOff>
    </xdr:from>
    <xdr:to>
      <xdr:col>29</xdr:col>
      <xdr:colOff>567961</xdr:colOff>
      <xdr:row>41</xdr:row>
      <xdr:rowOff>759202</xdr:rowOff>
    </xdr:to>
    <xdr:pic>
      <xdr:nvPicPr>
        <xdr:cNvPr id="99" name="图片 200" descr=" 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10"/>
        <a:srcRect l="53068" t="19641" r="7814" b="52283"/>
        <a:stretch>
          <a:fillRect/>
        </a:stretch>
      </xdr:blipFill>
      <xdr:spPr>
        <a:xfrm>
          <a:off x="19879310" y="24307800"/>
          <a:ext cx="518794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74981</xdr:colOff>
      <xdr:row>41</xdr:row>
      <xdr:rowOff>0</xdr:rowOff>
    </xdr:from>
    <xdr:to>
      <xdr:col>29</xdr:col>
      <xdr:colOff>593817</xdr:colOff>
      <xdr:row>41</xdr:row>
      <xdr:rowOff>797510</xdr:rowOff>
    </xdr:to>
    <xdr:pic>
      <xdr:nvPicPr>
        <xdr:cNvPr id="100" name="图片 201" descr=" 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39"/>
        <a:srcRect l="52542" t="51167" r="7684" b="3912"/>
        <a:stretch>
          <a:fillRect/>
        </a:stretch>
      </xdr:blipFill>
      <xdr:spPr>
        <a:xfrm>
          <a:off x="19905344" y="24346536"/>
          <a:ext cx="518796" cy="81089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32</xdr:row>
      <xdr:rowOff>0</xdr:rowOff>
    </xdr:from>
    <xdr:to>
      <xdr:col>2</xdr:col>
      <xdr:colOff>567961</xdr:colOff>
      <xdr:row>32</xdr:row>
      <xdr:rowOff>759202</xdr:rowOff>
    </xdr:to>
    <xdr:pic>
      <xdr:nvPicPr>
        <xdr:cNvPr id="101" name="图片 202" descr=" 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40"/>
        <a:srcRect l="38056" t="5430" r="36899" b="54625"/>
        <a:stretch>
          <a:fillRect/>
        </a:stretch>
      </xdr:blipFill>
      <xdr:spPr>
        <a:xfrm>
          <a:off x="1477010" y="1913382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33</xdr:row>
      <xdr:rowOff>0</xdr:rowOff>
    </xdr:from>
    <xdr:to>
      <xdr:col>2</xdr:col>
      <xdr:colOff>567961</xdr:colOff>
      <xdr:row>33</xdr:row>
      <xdr:rowOff>748754</xdr:rowOff>
    </xdr:to>
    <xdr:pic>
      <xdr:nvPicPr>
        <xdr:cNvPr id="102" name="图片 203" descr=" 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41"/>
        <a:srcRect l="68619" t="5431" r="5306" b="54623"/>
        <a:stretch>
          <a:fillRect/>
        </a:stretch>
      </xdr:blipFill>
      <xdr:spPr>
        <a:xfrm>
          <a:off x="1477010" y="20025360"/>
          <a:ext cx="518795" cy="79692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34</xdr:row>
      <xdr:rowOff>0</xdr:rowOff>
    </xdr:from>
    <xdr:to>
      <xdr:col>2</xdr:col>
      <xdr:colOff>567961</xdr:colOff>
      <xdr:row>34</xdr:row>
      <xdr:rowOff>748754</xdr:rowOff>
    </xdr:to>
    <xdr:pic>
      <xdr:nvPicPr>
        <xdr:cNvPr id="103" name="图片 204" descr=" 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42"/>
        <a:srcRect l="7450" t="52819" r="67505" b="7236"/>
        <a:stretch>
          <a:fillRect/>
        </a:stretch>
      </xdr:blipFill>
      <xdr:spPr>
        <a:xfrm>
          <a:off x="1477010" y="20916900"/>
          <a:ext cx="518795" cy="79692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35</xdr:row>
      <xdr:rowOff>0</xdr:rowOff>
    </xdr:from>
    <xdr:to>
      <xdr:col>2</xdr:col>
      <xdr:colOff>567961</xdr:colOff>
      <xdr:row>35</xdr:row>
      <xdr:rowOff>748754</xdr:rowOff>
    </xdr:to>
    <xdr:pic>
      <xdr:nvPicPr>
        <xdr:cNvPr id="104" name="图片 205" descr=" 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43"/>
        <a:srcRect l="36575" t="52819" r="38380" b="7236"/>
        <a:stretch>
          <a:fillRect/>
        </a:stretch>
      </xdr:blipFill>
      <xdr:spPr>
        <a:xfrm>
          <a:off x="1477010" y="21808440"/>
          <a:ext cx="518795" cy="79692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36</xdr:row>
      <xdr:rowOff>0</xdr:rowOff>
    </xdr:from>
    <xdr:to>
      <xdr:col>2</xdr:col>
      <xdr:colOff>567961</xdr:colOff>
      <xdr:row>36</xdr:row>
      <xdr:rowOff>748754</xdr:rowOff>
    </xdr:to>
    <xdr:pic>
      <xdr:nvPicPr>
        <xdr:cNvPr id="105" name="图片 206" descr=" 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44"/>
        <a:srcRect l="67815" t="54300" r="8541" b="5755"/>
        <a:stretch>
          <a:fillRect/>
        </a:stretch>
      </xdr:blipFill>
      <xdr:spPr>
        <a:xfrm>
          <a:off x="1477010" y="22699980"/>
          <a:ext cx="518795" cy="79692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32</xdr:row>
      <xdr:rowOff>0</xdr:rowOff>
    </xdr:from>
    <xdr:to>
      <xdr:col>11</xdr:col>
      <xdr:colOff>567961</xdr:colOff>
      <xdr:row>32</xdr:row>
      <xdr:rowOff>759202</xdr:rowOff>
    </xdr:to>
    <xdr:pic>
      <xdr:nvPicPr>
        <xdr:cNvPr id="106" name="图片 207" descr=" 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45"/>
        <a:srcRect l="12109" t="9094" r="53717" b="50027"/>
        <a:stretch>
          <a:fillRect/>
        </a:stretch>
      </xdr:blipFill>
      <xdr:spPr>
        <a:xfrm>
          <a:off x="7603490" y="1913382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33</xdr:row>
      <xdr:rowOff>0</xdr:rowOff>
    </xdr:from>
    <xdr:to>
      <xdr:col>11</xdr:col>
      <xdr:colOff>567961</xdr:colOff>
      <xdr:row>33</xdr:row>
      <xdr:rowOff>759202</xdr:rowOff>
    </xdr:to>
    <xdr:pic>
      <xdr:nvPicPr>
        <xdr:cNvPr id="107" name="图片 208" descr=" 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33"/>
        <a:srcRect l="10088" t="51024" r="55738" b="8096"/>
        <a:stretch>
          <a:fillRect/>
        </a:stretch>
      </xdr:blipFill>
      <xdr:spPr>
        <a:xfrm>
          <a:off x="7603490" y="2002536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34</xdr:row>
      <xdr:rowOff>0</xdr:rowOff>
    </xdr:from>
    <xdr:to>
      <xdr:col>11</xdr:col>
      <xdr:colOff>567961</xdr:colOff>
      <xdr:row>34</xdr:row>
      <xdr:rowOff>759202</xdr:rowOff>
    </xdr:to>
    <xdr:pic>
      <xdr:nvPicPr>
        <xdr:cNvPr id="108" name="图片 209" descr=" 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45"/>
        <a:srcRect l="49829" t="10104" r="15997" b="49017"/>
        <a:stretch>
          <a:fillRect/>
        </a:stretch>
      </xdr:blipFill>
      <xdr:spPr>
        <a:xfrm>
          <a:off x="7603490" y="209169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32</xdr:row>
      <xdr:rowOff>0</xdr:rowOff>
    </xdr:from>
    <xdr:to>
      <xdr:col>20</xdr:col>
      <xdr:colOff>567961</xdr:colOff>
      <xdr:row>32</xdr:row>
      <xdr:rowOff>759202</xdr:rowOff>
    </xdr:to>
    <xdr:pic>
      <xdr:nvPicPr>
        <xdr:cNvPr id="109" name="图片 210" descr=" 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46"/>
        <a:srcRect l="34859" t="1213" r="34392" b="49745"/>
        <a:stretch>
          <a:fillRect/>
        </a:stretch>
      </xdr:blipFill>
      <xdr:spPr>
        <a:xfrm>
          <a:off x="13752830" y="1913382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33</xdr:row>
      <xdr:rowOff>0</xdr:rowOff>
    </xdr:from>
    <xdr:to>
      <xdr:col>20</xdr:col>
      <xdr:colOff>567961</xdr:colOff>
      <xdr:row>33</xdr:row>
      <xdr:rowOff>759202</xdr:rowOff>
    </xdr:to>
    <xdr:pic>
      <xdr:nvPicPr>
        <xdr:cNvPr id="110" name="图片 211" descr=" 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47"/>
        <a:srcRect l="65768" t="-1818" r="3483" b="52776"/>
        <a:stretch>
          <a:fillRect/>
        </a:stretch>
      </xdr:blipFill>
      <xdr:spPr>
        <a:xfrm>
          <a:off x="13752830" y="2002536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34</xdr:row>
      <xdr:rowOff>0</xdr:rowOff>
    </xdr:from>
    <xdr:to>
      <xdr:col>20</xdr:col>
      <xdr:colOff>567961</xdr:colOff>
      <xdr:row>34</xdr:row>
      <xdr:rowOff>759202</xdr:rowOff>
    </xdr:to>
    <xdr:pic>
      <xdr:nvPicPr>
        <xdr:cNvPr id="111" name="图片 212" descr=" 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48"/>
        <a:srcRect l="2131" t="49091" r="67120" b="1867"/>
        <a:stretch>
          <a:fillRect/>
        </a:stretch>
      </xdr:blipFill>
      <xdr:spPr>
        <a:xfrm>
          <a:off x="13752830" y="2091690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35</xdr:row>
      <xdr:rowOff>0</xdr:rowOff>
    </xdr:from>
    <xdr:to>
      <xdr:col>20</xdr:col>
      <xdr:colOff>567961</xdr:colOff>
      <xdr:row>35</xdr:row>
      <xdr:rowOff>759202</xdr:rowOff>
    </xdr:to>
    <xdr:pic>
      <xdr:nvPicPr>
        <xdr:cNvPr id="112" name="图片 213" descr=" 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34"/>
        <a:srcRect l="34253" t="49697" r="34999" b="1261"/>
        <a:stretch>
          <a:fillRect/>
        </a:stretch>
      </xdr:blipFill>
      <xdr:spPr>
        <a:xfrm>
          <a:off x="13752830" y="2180844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36</xdr:row>
      <xdr:rowOff>0</xdr:rowOff>
    </xdr:from>
    <xdr:to>
      <xdr:col>20</xdr:col>
      <xdr:colOff>567961</xdr:colOff>
      <xdr:row>36</xdr:row>
      <xdr:rowOff>759202</xdr:rowOff>
    </xdr:to>
    <xdr:pic>
      <xdr:nvPicPr>
        <xdr:cNvPr id="113" name="图片 214" descr=" 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34"/>
        <a:srcRect l="66980" t="50909" r="2271" b="49"/>
        <a:stretch>
          <a:fillRect/>
        </a:stretch>
      </xdr:blipFill>
      <xdr:spPr>
        <a:xfrm>
          <a:off x="13752830" y="226999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32</xdr:row>
      <xdr:rowOff>0</xdr:rowOff>
    </xdr:from>
    <xdr:to>
      <xdr:col>29</xdr:col>
      <xdr:colOff>567961</xdr:colOff>
      <xdr:row>32</xdr:row>
      <xdr:rowOff>759202</xdr:rowOff>
    </xdr:to>
    <xdr:pic>
      <xdr:nvPicPr>
        <xdr:cNvPr id="114" name="图片 215" descr=" 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35"/>
        <a:srcRect l="49620" t="2228" r="14802" b="52714"/>
        <a:stretch>
          <a:fillRect/>
        </a:stretch>
      </xdr:blipFill>
      <xdr:spPr>
        <a:xfrm>
          <a:off x="19879310" y="19133820"/>
          <a:ext cx="518794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33</xdr:row>
      <xdr:rowOff>0</xdr:rowOff>
    </xdr:from>
    <xdr:to>
      <xdr:col>29</xdr:col>
      <xdr:colOff>567961</xdr:colOff>
      <xdr:row>33</xdr:row>
      <xdr:rowOff>759202</xdr:rowOff>
    </xdr:to>
    <xdr:pic>
      <xdr:nvPicPr>
        <xdr:cNvPr id="115" name="图片 216" descr=" 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49"/>
        <a:srcRect l="12455" t="50671" r="51967" b="4271"/>
        <a:stretch>
          <a:fillRect/>
        </a:stretch>
      </xdr:blipFill>
      <xdr:spPr>
        <a:xfrm>
          <a:off x="19879310" y="20025360"/>
          <a:ext cx="518794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49125</xdr:colOff>
      <xdr:row>34</xdr:row>
      <xdr:rowOff>0</xdr:rowOff>
    </xdr:from>
    <xdr:to>
      <xdr:col>29</xdr:col>
      <xdr:colOff>567961</xdr:colOff>
      <xdr:row>34</xdr:row>
      <xdr:rowOff>759202</xdr:rowOff>
    </xdr:to>
    <xdr:pic>
      <xdr:nvPicPr>
        <xdr:cNvPr id="116" name="图片 217" descr=" 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35"/>
        <a:srcRect l="49621" t="51228" r="14801" b="3714"/>
        <a:stretch>
          <a:fillRect/>
        </a:stretch>
      </xdr:blipFill>
      <xdr:spPr>
        <a:xfrm>
          <a:off x="19879310" y="20916900"/>
          <a:ext cx="518794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</xdr:col>
      <xdr:colOff>49125</xdr:colOff>
      <xdr:row>42</xdr:row>
      <xdr:rowOff>0</xdr:rowOff>
    </xdr:from>
    <xdr:to>
      <xdr:col>2</xdr:col>
      <xdr:colOff>567961</xdr:colOff>
      <xdr:row>42</xdr:row>
      <xdr:rowOff>759202</xdr:rowOff>
    </xdr:to>
    <xdr:pic>
      <xdr:nvPicPr>
        <xdr:cNvPr id="117" name="图片 218" descr=" 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36"/>
        <a:srcRect l="16684" t="50540" r="53052" b="13268"/>
        <a:stretch>
          <a:fillRect/>
        </a:stretch>
      </xdr:blipFill>
      <xdr:spPr>
        <a:xfrm>
          <a:off x="1477010" y="2519934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42</xdr:row>
      <xdr:rowOff>0</xdr:rowOff>
    </xdr:from>
    <xdr:to>
      <xdr:col>11</xdr:col>
      <xdr:colOff>567961</xdr:colOff>
      <xdr:row>42</xdr:row>
      <xdr:rowOff>759202</xdr:rowOff>
    </xdr:to>
    <xdr:pic>
      <xdr:nvPicPr>
        <xdr:cNvPr id="118" name="图片 219" descr=" 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37"/>
        <a:srcRect l="48805" t="8671" r="18601" b="52348"/>
        <a:stretch>
          <a:fillRect/>
        </a:stretch>
      </xdr:blipFill>
      <xdr:spPr>
        <a:xfrm>
          <a:off x="7603490" y="2519934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43</xdr:row>
      <xdr:rowOff>0</xdr:rowOff>
    </xdr:from>
    <xdr:to>
      <xdr:col>11</xdr:col>
      <xdr:colOff>567961</xdr:colOff>
      <xdr:row>43</xdr:row>
      <xdr:rowOff>759202</xdr:rowOff>
    </xdr:to>
    <xdr:pic>
      <xdr:nvPicPr>
        <xdr:cNvPr id="119" name="图片 220" descr=" 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37"/>
        <a:srcRect l="14756" t="50100" r="52650" b="10919"/>
        <a:stretch>
          <a:fillRect/>
        </a:stretch>
      </xdr:blipFill>
      <xdr:spPr>
        <a:xfrm>
          <a:off x="7603490" y="260908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11</xdr:col>
      <xdr:colOff>49125</xdr:colOff>
      <xdr:row>44</xdr:row>
      <xdr:rowOff>0</xdr:rowOff>
    </xdr:from>
    <xdr:to>
      <xdr:col>11</xdr:col>
      <xdr:colOff>567961</xdr:colOff>
      <xdr:row>44</xdr:row>
      <xdr:rowOff>759202</xdr:rowOff>
    </xdr:to>
    <xdr:pic>
      <xdr:nvPicPr>
        <xdr:cNvPr id="120" name="图片 221" descr=" 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37"/>
        <a:srcRect l="51375" t="49136" r="16031" b="11883"/>
        <a:stretch>
          <a:fillRect/>
        </a:stretch>
      </xdr:blipFill>
      <xdr:spPr>
        <a:xfrm>
          <a:off x="7603490" y="2698242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42</xdr:row>
      <xdr:rowOff>0</xdr:rowOff>
    </xdr:from>
    <xdr:to>
      <xdr:col>20</xdr:col>
      <xdr:colOff>567961</xdr:colOff>
      <xdr:row>42</xdr:row>
      <xdr:rowOff>759202</xdr:rowOff>
    </xdr:to>
    <xdr:pic>
      <xdr:nvPicPr>
        <xdr:cNvPr id="121" name="图片 222" descr=" 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50"/>
        <a:srcRect l="38919" t="10828" r="38212" b="57879"/>
        <a:stretch>
          <a:fillRect/>
        </a:stretch>
      </xdr:blipFill>
      <xdr:spPr>
        <a:xfrm>
          <a:off x="13752830" y="2519934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43</xdr:row>
      <xdr:rowOff>0</xdr:rowOff>
    </xdr:from>
    <xdr:to>
      <xdr:col>20</xdr:col>
      <xdr:colOff>567961</xdr:colOff>
      <xdr:row>43</xdr:row>
      <xdr:rowOff>759202</xdr:rowOff>
    </xdr:to>
    <xdr:pic>
      <xdr:nvPicPr>
        <xdr:cNvPr id="122" name="图片 223" descr=" 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51"/>
        <a:srcRect l="72275" t="11215" r="4856" b="57492"/>
        <a:stretch>
          <a:fillRect/>
        </a:stretch>
      </xdr:blipFill>
      <xdr:spPr>
        <a:xfrm>
          <a:off x="13752830" y="2609088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44</xdr:row>
      <xdr:rowOff>0</xdr:rowOff>
    </xdr:from>
    <xdr:to>
      <xdr:col>20</xdr:col>
      <xdr:colOff>567961</xdr:colOff>
      <xdr:row>44</xdr:row>
      <xdr:rowOff>759202</xdr:rowOff>
    </xdr:to>
    <xdr:pic>
      <xdr:nvPicPr>
        <xdr:cNvPr id="123" name="图片 224" descr=" 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52"/>
        <a:srcRect l="17734" t="48726" r="59397" b="19981"/>
        <a:stretch>
          <a:fillRect/>
        </a:stretch>
      </xdr:blipFill>
      <xdr:spPr>
        <a:xfrm>
          <a:off x="13752830" y="2698242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45</xdr:row>
      <xdr:rowOff>0</xdr:rowOff>
    </xdr:from>
    <xdr:to>
      <xdr:col>20</xdr:col>
      <xdr:colOff>567961</xdr:colOff>
      <xdr:row>45</xdr:row>
      <xdr:rowOff>759202</xdr:rowOff>
    </xdr:to>
    <xdr:pic>
      <xdr:nvPicPr>
        <xdr:cNvPr id="124" name="图片 225" descr=" 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50"/>
        <a:srcRect l="54245" t="51434" r="22886" b="17273"/>
        <a:stretch>
          <a:fillRect/>
        </a:stretch>
      </xdr:blipFill>
      <xdr:spPr>
        <a:xfrm>
          <a:off x="13752830" y="27873960"/>
          <a:ext cx="518795" cy="810896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45240</xdr:colOff>
      <xdr:row>11</xdr:row>
      <xdr:rowOff>0</xdr:rowOff>
    </xdr:from>
    <xdr:to>
      <xdr:col>38</xdr:col>
      <xdr:colOff>533572</xdr:colOff>
      <xdr:row>11</xdr:row>
      <xdr:rowOff>683656</xdr:rowOff>
    </xdr:to>
    <xdr:pic>
      <xdr:nvPicPr>
        <xdr:cNvPr id="125" name="图片 235" descr=" 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53"/>
        <a:srcRect l="3641" t="52628" r="76853" b="28025"/>
        <a:stretch>
          <a:fillRect/>
        </a:stretch>
      </xdr:blipFill>
      <xdr:spPr>
        <a:xfrm>
          <a:off x="26049604" y="6181090"/>
          <a:ext cx="483236" cy="7112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47</xdr:col>
      <xdr:colOff>49125</xdr:colOff>
      <xdr:row>11</xdr:row>
      <xdr:rowOff>0</xdr:rowOff>
    </xdr:from>
    <xdr:to>
      <xdr:col>47</xdr:col>
      <xdr:colOff>567961</xdr:colOff>
      <xdr:row>11</xdr:row>
      <xdr:rowOff>759618</xdr:rowOff>
    </xdr:to>
    <xdr:pic>
      <xdr:nvPicPr>
        <xdr:cNvPr id="126" name="图片 236" descr=" 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54"/>
        <a:srcRect l="4289" t="1777" r="77367" b="79048"/>
        <a:stretch>
          <a:fillRect/>
        </a:stretch>
      </xdr:blipFill>
      <xdr:spPr>
        <a:xfrm>
          <a:off x="32566610" y="6156960"/>
          <a:ext cx="518794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45240</xdr:colOff>
      <xdr:row>12</xdr:row>
      <xdr:rowOff>0</xdr:rowOff>
    </xdr:from>
    <xdr:to>
      <xdr:col>38</xdr:col>
      <xdr:colOff>533572</xdr:colOff>
      <xdr:row>12</xdr:row>
      <xdr:rowOff>697468</xdr:rowOff>
    </xdr:to>
    <xdr:pic>
      <xdr:nvPicPr>
        <xdr:cNvPr id="127" name="图片 240" descr=" 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55"/>
        <a:srcRect l="52345" t="52925" r="28148" b="27726"/>
        <a:stretch>
          <a:fillRect/>
        </a:stretch>
      </xdr:blipFill>
      <xdr:spPr>
        <a:xfrm>
          <a:off x="26049604" y="7078345"/>
          <a:ext cx="483236" cy="7112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45240</xdr:colOff>
      <xdr:row>13</xdr:row>
      <xdr:rowOff>0</xdr:rowOff>
    </xdr:from>
    <xdr:to>
      <xdr:col>38</xdr:col>
      <xdr:colOff>533572</xdr:colOff>
      <xdr:row>13</xdr:row>
      <xdr:rowOff>697468</xdr:rowOff>
    </xdr:to>
    <xdr:pic>
      <xdr:nvPicPr>
        <xdr:cNvPr id="128" name="图片 241" descr=" 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55"/>
        <a:srcRect l="4551" t="75599" r="75943" b="5054"/>
        <a:stretch>
          <a:fillRect/>
        </a:stretch>
      </xdr:blipFill>
      <xdr:spPr>
        <a:xfrm>
          <a:off x="26049604" y="7962265"/>
          <a:ext cx="483236" cy="7112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45240</xdr:colOff>
      <xdr:row>14</xdr:row>
      <xdr:rowOff>0</xdr:rowOff>
    </xdr:from>
    <xdr:to>
      <xdr:col>38</xdr:col>
      <xdr:colOff>533572</xdr:colOff>
      <xdr:row>14</xdr:row>
      <xdr:rowOff>697468</xdr:rowOff>
    </xdr:to>
    <xdr:pic>
      <xdr:nvPicPr>
        <xdr:cNvPr id="129" name="图片 242" descr=" 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53"/>
        <a:srcRect l="53256" t="75897" r="27238" b="4756"/>
        <a:stretch>
          <a:fillRect/>
        </a:stretch>
      </xdr:blipFill>
      <xdr:spPr>
        <a:xfrm>
          <a:off x="26049604" y="8846185"/>
          <a:ext cx="483236" cy="7112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534902</xdr:colOff>
      <xdr:row>11</xdr:row>
      <xdr:rowOff>0</xdr:rowOff>
    </xdr:from>
    <xdr:to>
      <xdr:col>38</xdr:col>
      <xdr:colOff>1015250</xdr:colOff>
      <xdr:row>11</xdr:row>
      <xdr:rowOff>683656</xdr:rowOff>
    </xdr:to>
    <xdr:pic>
      <xdr:nvPicPr>
        <xdr:cNvPr id="130" name="图片 243" descr=" 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53"/>
        <a:srcRect l="3641" t="52628" r="76853" b="28025"/>
        <a:stretch>
          <a:fillRect/>
        </a:stretch>
      </xdr:blipFill>
      <xdr:spPr>
        <a:xfrm>
          <a:off x="26539190" y="6181090"/>
          <a:ext cx="480694" cy="7112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534902</xdr:colOff>
      <xdr:row>12</xdr:row>
      <xdr:rowOff>0</xdr:rowOff>
    </xdr:from>
    <xdr:to>
      <xdr:col>38</xdr:col>
      <xdr:colOff>1015250</xdr:colOff>
      <xdr:row>12</xdr:row>
      <xdr:rowOff>697468</xdr:rowOff>
    </xdr:to>
    <xdr:pic>
      <xdr:nvPicPr>
        <xdr:cNvPr id="131" name="图片 244" descr=" 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55"/>
        <a:srcRect l="52345" t="52925" r="28148" b="27726"/>
        <a:stretch>
          <a:fillRect/>
        </a:stretch>
      </xdr:blipFill>
      <xdr:spPr>
        <a:xfrm>
          <a:off x="26539190" y="7078345"/>
          <a:ext cx="480694" cy="7112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534902</xdr:colOff>
      <xdr:row>13</xdr:row>
      <xdr:rowOff>0</xdr:rowOff>
    </xdr:from>
    <xdr:to>
      <xdr:col>38</xdr:col>
      <xdr:colOff>1015250</xdr:colOff>
      <xdr:row>13</xdr:row>
      <xdr:rowOff>697468</xdr:rowOff>
    </xdr:to>
    <xdr:pic>
      <xdr:nvPicPr>
        <xdr:cNvPr id="132" name="图片 245" descr=" 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55"/>
        <a:srcRect l="4551" t="75599" r="75943" b="5054"/>
        <a:stretch>
          <a:fillRect/>
        </a:stretch>
      </xdr:blipFill>
      <xdr:spPr>
        <a:xfrm>
          <a:off x="26539190" y="7962265"/>
          <a:ext cx="480694" cy="7112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534902</xdr:colOff>
      <xdr:row>14</xdr:row>
      <xdr:rowOff>0</xdr:rowOff>
    </xdr:from>
    <xdr:to>
      <xdr:col>38</xdr:col>
      <xdr:colOff>1015250</xdr:colOff>
      <xdr:row>14</xdr:row>
      <xdr:rowOff>697468</xdr:rowOff>
    </xdr:to>
    <xdr:pic>
      <xdr:nvPicPr>
        <xdr:cNvPr id="133" name="图片 246" descr=" 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53"/>
        <a:srcRect l="53256" t="75897" r="27238" b="4756"/>
        <a:stretch>
          <a:fillRect/>
        </a:stretch>
      </xdr:blipFill>
      <xdr:spPr>
        <a:xfrm>
          <a:off x="26539190" y="8846185"/>
          <a:ext cx="480694" cy="71120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47</xdr:col>
      <xdr:colOff>49125</xdr:colOff>
      <xdr:row>12</xdr:row>
      <xdr:rowOff>0</xdr:rowOff>
    </xdr:from>
    <xdr:to>
      <xdr:col>47</xdr:col>
      <xdr:colOff>567961</xdr:colOff>
      <xdr:row>12</xdr:row>
      <xdr:rowOff>749260</xdr:rowOff>
    </xdr:to>
    <xdr:pic>
      <xdr:nvPicPr>
        <xdr:cNvPr id="134" name="图片 247" descr=" 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54"/>
        <a:srcRect l="28695" t="1777" r="52960" b="79048"/>
        <a:stretch>
          <a:fillRect/>
        </a:stretch>
      </xdr:blipFill>
      <xdr:spPr>
        <a:xfrm>
          <a:off x="32566610" y="7040880"/>
          <a:ext cx="518794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47</xdr:col>
      <xdr:colOff>49125</xdr:colOff>
      <xdr:row>13</xdr:row>
      <xdr:rowOff>0</xdr:rowOff>
    </xdr:from>
    <xdr:to>
      <xdr:col>47</xdr:col>
      <xdr:colOff>567961</xdr:colOff>
      <xdr:row>13</xdr:row>
      <xdr:rowOff>759618</xdr:rowOff>
    </xdr:to>
    <xdr:pic>
      <xdr:nvPicPr>
        <xdr:cNvPr id="135" name="图片 248" descr=" 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54"/>
        <a:srcRect l="53100" t="1777" r="28556" b="79048"/>
        <a:stretch>
          <a:fillRect/>
        </a:stretch>
      </xdr:blipFill>
      <xdr:spPr>
        <a:xfrm>
          <a:off x="32566610" y="7924800"/>
          <a:ext cx="518794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47</xdr:col>
      <xdr:colOff>49125</xdr:colOff>
      <xdr:row>14</xdr:row>
      <xdr:rowOff>0</xdr:rowOff>
    </xdr:from>
    <xdr:to>
      <xdr:col>47</xdr:col>
      <xdr:colOff>567961</xdr:colOff>
      <xdr:row>14</xdr:row>
      <xdr:rowOff>749260</xdr:rowOff>
    </xdr:to>
    <xdr:pic>
      <xdr:nvPicPr>
        <xdr:cNvPr id="136" name="图片 249" descr=" 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54"/>
        <a:srcRect l="77505" t="1523" r="4151" b="79302"/>
        <a:stretch>
          <a:fillRect/>
        </a:stretch>
      </xdr:blipFill>
      <xdr:spPr>
        <a:xfrm>
          <a:off x="32566610" y="8808720"/>
          <a:ext cx="518794" cy="797560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45240</xdr:colOff>
      <xdr:row>21</xdr:row>
      <xdr:rowOff>0</xdr:rowOff>
    </xdr:from>
    <xdr:to>
      <xdr:col>38</xdr:col>
      <xdr:colOff>533572</xdr:colOff>
      <xdr:row>21</xdr:row>
      <xdr:rowOff>682585</xdr:rowOff>
    </xdr:to>
    <xdr:pic>
      <xdr:nvPicPr>
        <xdr:cNvPr id="137" name="图片 250" descr=" 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56"/>
        <a:srcRect l="5578" t="2077" r="76622" b="79229"/>
        <a:stretch>
          <a:fillRect/>
        </a:stretch>
      </xdr:blipFill>
      <xdr:spPr>
        <a:xfrm>
          <a:off x="26049604" y="12200890"/>
          <a:ext cx="483236" cy="7105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47</xdr:col>
      <xdr:colOff>49125</xdr:colOff>
      <xdr:row>21</xdr:row>
      <xdr:rowOff>0</xdr:rowOff>
    </xdr:from>
    <xdr:to>
      <xdr:col>47</xdr:col>
      <xdr:colOff>567961</xdr:colOff>
      <xdr:row>21</xdr:row>
      <xdr:rowOff>759202</xdr:rowOff>
    </xdr:to>
    <xdr:pic>
      <xdr:nvPicPr>
        <xdr:cNvPr id="138" name="图片 251" descr=" 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57"/>
        <a:srcRect l="6600" t="54386" r="74428" b="24612"/>
        <a:stretch>
          <a:fillRect/>
        </a:stretch>
      </xdr:blipFill>
      <xdr:spPr>
        <a:xfrm>
          <a:off x="32566610" y="12176760"/>
          <a:ext cx="518794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47</xdr:col>
      <xdr:colOff>49125</xdr:colOff>
      <xdr:row>22</xdr:row>
      <xdr:rowOff>0</xdr:rowOff>
    </xdr:from>
    <xdr:to>
      <xdr:col>47</xdr:col>
      <xdr:colOff>567961</xdr:colOff>
      <xdr:row>22</xdr:row>
      <xdr:rowOff>759202</xdr:rowOff>
    </xdr:to>
    <xdr:pic>
      <xdr:nvPicPr>
        <xdr:cNvPr id="139" name="图片 262" descr=" 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57"/>
        <a:srcRect l="28871" t="54101" r="52157" b="24898"/>
        <a:stretch>
          <a:fillRect/>
        </a:stretch>
      </xdr:blipFill>
      <xdr:spPr>
        <a:xfrm>
          <a:off x="32566610" y="13068300"/>
          <a:ext cx="518794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47</xdr:col>
      <xdr:colOff>49125</xdr:colOff>
      <xdr:row>23</xdr:row>
      <xdr:rowOff>0</xdr:rowOff>
    </xdr:from>
    <xdr:to>
      <xdr:col>47</xdr:col>
      <xdr:colOff>567961</xdr:colOff>
      <xdr:row>23</xdr:row>
      <xdr:rowOff>759202</xdr:rowOff>
    </xdr:to>
    <xdr:pic>
      <xdr:nvPicPr>
        <xdr:cNvPr id="140" name="图片 263" descr=" 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57"/>
        <a:srcRect l="51555" t="54386" r="29473" b="24612"/>
        <a:stretch>
          <a:fillRect/>
        </a:stretch>
      </xdr:blipFill>
      <xdr:spPr>
        <a:xfrm>
          <a:off x="32566610" y="13959840"/>
          <a:ext cx="518794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47</xdr:col>
      <xdr:colOff>49125</xdr:colOff>
      <xdr:row>24</xdr:row>
      <xdr:rowOff>0</xdr:rowOff>
    </xdr:from>
    <xdr:to>
      <xdr:col>47</xdr:col>
      <xdr:colOff>567961</xdr:colOff>
      <xdr:row>24</xdr:row>
      <xdr:rowOff>759202</xdr:rowOff>
    </xdr:to>
    <xdr:pic>
      <xdr:nvPicPr>
        <xdr:cNvPr id="141" name="图片 264" descr=" 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57"/>
        <a:srcRect l="73827" t="54386" r="7201" b="24612"/>
        <a:stretch>
          <a:fillRect/>
        </a:stretch>
      </xdr:blipFill>
      <xdr:spPr>
        <a:xfrm>
          <a:off x="32566610" y="14851380"/>
          <a:ext cx="518794" cy="81089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45240</xdr:colOff>
      <xdr:row>22</xdr:row>
      <xdr:rowOff>0</xdr:rowOff>
    </xdr:from>
    <xdr:to>
      <xdr:col>38</xdr:col>
      <xdr:colOff>533572</xdr:colOff>
      <xdr:row>22</xdr:row>
      <xdr:rowOff>696515</xdr:rowOff>
    </xdr:to>
    <xdr:pic>
      <xdr:nvPicPr>
        <xdr:cNvPr id="142" name="图片 265" descr=" 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58"/>
        <a:srcRect l="53039" t="3561" r="29159" b="77745"/>
        <a:stretch>
          <a:fillRect/>
        </a:stretch>
      </xdr:blipFill>
      <xdr:spPr>
        <a:xfrm>
          <a:off x="26049604" y="13102590"/>
          <a:ext cx="483236" cy="7143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45240</xdr:colOff>
      <xdr:row>23</xdr:row>
      <xdr:rowOff>0</xdr:rowOff>
    </xdr:from>
    <xdr:to>
      <xdr:col>38</xdr:col>
      <xdr:colOff>533572</xdr:colOff>
      <xdr:row>23</xdr:row>
      <xdr:rowOff>696515</xdr:rowOff>
    </xdr:to>
    <xdr:pic>
      <xdr:nvPicPr>
        <xdr:cNvPr id="143" name="图片 266" descr=" 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58"/>
        <a:srcRect l="6006" t="27596" r="76194" b="53710"/>
        <a:stretch>
          <a:fillRect/>
        </a:stretch>
      </xdr:blipFill>
      <xdr:spPr>
        <a:xfrm>
          <a:off x="26049604" y="13994130"/>
          <a:ext cx="483236" cy="7143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45240</xdr:colOff>
      <xdr:row>24</xdr:row>
      <xdr:rowOff>0</xdr:rowOff>
    </xdr:from>
    <xdr:to>
      <xdr:col>38</xdr:col>
      <xdr:colOff>533572</xdr:colOff>
      <xdr:row>24</xdr:row>
      <xdr:rowOff>696515</xdr:rowOff>
    </xdr:to>
    <xdr:pic>
      <xdr:nvPicPr>
        <xdr:cNvPr id="144" name="图片 267" descr=" 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56"/>
        <a:srcRect l="52185" t="28189" r="30015" b="53117"/>
        <a:stretch>
          <a:fillRect/>
        </a:stretch>
      </xdr:blipFill>
      <xdr:spPr>
        <a:xfrm>
          <a:off x="26049604" y="14885670"/>
          <a:ext cx="483236" cy="7143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533572</xdr:colOff>
      <xdr:row>21</xdr:row>
      <xdr:rowOff>0</xdr:rowOff>
    </xdr:from>
    <xdr:to>
      <xdr:col>38</xdr:col>
      <xdr:colOff>1007266</xdr:colOff>
      <xdr:row>21</xdr:row>
      <xdr:rowOff>682585</xdr:rowOff>
    </xdr:to>
    <xdr:pic>
      <xdr:nvPicPr>
        <xdr:cNvPr id="145" name="图片 268" descr=" 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56"/>
        <a:srcRect l="5578" t="2077" r="76622" b="79229"/>
        <a:stretch>
          <a:fillRect/>
        </a:stretch>
      </xdr:blipFill>
      <xdr:spPr>
        <a:xfrm>
          <a:off x="26532840" y="12200890"/>
          <a:ext cx="478790" cy="71056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533572</xdr:colOff>
      <xdr:row>22</xdr:row>
      <xdr:rowOff>0</xdr:rowOff>
    </xdr:from>
    <xdr:to>
      <xdr:col>38</xdr:col>
      <xdr:colOff>1007266</xdr:colOff>
      <xdr:row>22</xdr:row>
      <xdr:rowOff>696515</xdr:rowOff>
    </xdr:to>
    <xdr:pic>
      <xdr:nvPicPr>
        <xdr:cNvPr id="146" name="图片 269" descr=" 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58"/>
        <a:srcRect l="53039" t="3561" r="29159" b="77745"/>
        <a:stretch>
          <a:fillRect/>
        </a:stretch>
      </xdr:blipFill>
      <xdr:spPr>
        <a:xfrm>
          <a:off x="26532840" y="13102590"/>
          <a:ext cx="478790" cy="7143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533572</xdr:colOff>
      <xdr:row>23</xdr:row>
      <xdr:rowOff>0</xdr:rowOff>
    </xdr:from>
    <xdr:to>
      <xdr:col>38</xdr:col>
      <xdr:colOff>1007266</xdr:colOff>
      <xdr:row>23</xdr:row>
      <xdr:rowOff>696515</xdr:rowOff>
    </xdr:to>
    <xdr:pic>
      <xdr:nvPicPr>
        <xdr:cNvPr id="147" name="图片 270" descr=" 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58"/>
        <a:srcRect l="6006" t="27596" r="76194" b="53710"/>
        <a:stretch>
          <a:fillRect/>
        </a:stretch>
      </xdr:blipFill>
      <xdr:spPr>
        <a:xfrm>
          <a:off x="26532840" y="13994130"/>
          <a:ext cx="478790" cy="7143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38</xdr:col>
      <xdr:colOff>533572</xdr:colOff>
      <xdr:row>24</xdr:row>
      <xdr:rowOff>0</xdr:rowOff>
    </xdr:from>
    <xdr:to>
      <xdr:col>38</xdr:col>
      <xdr:colOff>1007266</xdr:colOff>
      <xdr:row>24</xdr:row>
      <xdr:rowOff>696515</xdr:rowOff>
    </xdr:to>
    <xdr:pic>
      <xdr:nvPicPr>
        <xdr:cNvPr id="148" name="图片 271" descr=" 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56"/>
        <a:srcRect l="52185" t="28189" r="30015" b="53117"/>
        <a:stretch>
          <a:fillRect/>
        </a:stretch>
      </xdr:blipFill>
      <xdr:spPr>
        <a:xfrm>
          <a:off x="26532840" y="14885670"/>
          <a:ext cx="478790" cy="714375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74981</xdr:colOff>
      <xdr:row>42</xdr:row>
      <xdr:rowOff>0</xdr:rowOff>
    </xdr:from>
    <xdr:to>
      <xdr:col>29</xdr:col>
      <xdr:colOff>593817</xdr:colOff>
      <xdr:row>42</xdr:row>
      <xdr:rowOff>797510</xdr:rowOff>
    </xdr:to>
    <xdr:pic>
      <xdr:nvPicPr>
        <xdr:cNvPr id="149" name="图片 201" descr=" 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59"/>
        <a:srcRect l="6009" t="1118" r="54218" b="53961"/>
        <a:stretch>
          <a:fillRect/>
        </a:stretch>
      </xdr:blipFill>
      <xdr:spPr>
        <a:xfrm>
          <a:off x="19905344" y="25238076"/>
          <a:ext cx="518796" cy="810894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74981</xdr:colOff>
      <xdr:row>43</xdr:row>
      <xdr:rowOff>10447</xdr:rowOff>
    </xdr:from>
    <xdr:to>
      <xdr:col>29</xdr:col>
      <xdr:colOff>593817</xdr:colOff>
      <xdr:row>43</xdr:row>
      <xdr:rowOff>811440</xdr:rowOff>
    </xdr:to>
    <xdr:pic>
      <xdr:nvPicPr>
        <xdr:cNvPr id="150" name="图片 201" descr=" 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59"/>
        <a:srcRect l="6009" t="49737" r="54218" b="5342"/>
        <a:stretch>
          <a:fillRect/>
        </a:stretch>
      </xdr:blipFill>
      <xdr:spPr>
        <a:xfrm>
          <a:off x="19905344" y="26142316"/>
          <a:ext cx="518796" cy="811528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29</xdr:col>
      <xdr:colOff>74981</xdr:colOff>
      <xdr:row>44</xdr:row>
      <xdr:rowOff>10447</xdr:rowOff>
    </xdr:from>
    <xdr:to>
      <xdr:col>29</xdr:col>
      <xdr:colOff>593817</xdr:colOff>
      <xdr:row>44</xdr:row>
      <xdr:rowOff>811440</xdr:rowOff>
    </xdr:to>
    <xdr:pic>
      <xdr:nvPicPr>
        <xdr:cNvPr id="151" name="图片 201" descr=" 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59"/>
        <a:srcRect l="53532" t="2548" r="6695" b="52530"/>
        <a:stretch>
          <a:fillRect/>
        </a:stretch>
      </xdr:blipFill>
      <xdr:spPr>
        <a:xfrm>
          <a:off x="19905344" y="27033856"/>
          <a:ext cx="518796" cy="811528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  <xdr:twoCellAnchor>
    <xdr:from>
      <xdr:col>20</xdr:col>
      <xdr:colOff>49125</xdr:colOff>
      <xdr:row>46</xdr:row>
      <xdr:rowOff>73742</xdr:rowOff>
    </xdr:from>
    <xdr:to>
      <xdr:col>20</xdr:col>
      <xdr:colOff>567961</xdr:colOff>
      <xdr:row>46</xdr:row>
      <xdr:rowOff>832944</xdr:rowOff>
    </xdr:to>
    <xdr:pic>
      <xdr:nvPicPr>
        <xdr:cNvPr id="152" name="图片 223" descr=" ">
          <a:extLst>
            <a:ext uri="{FF2B5EF4-FFF2-40B4-BE49-F238E27FC236}">
              <a16:creationId xmlns:a16="http://schemas.microsoft.com/office/drawing/2014/main" id="{B47328B3-66E8-02A1-E8C4-BAF60AE40EEF}"/>
            </a:ext>
          </a:extLst>
        </xdr:cNvPr>
        <xdr:cNvPicPr/>
      </xdr:nvPicPr>
      <xdr:blipFill>
        <a:blip xmlns:r="http://schemas.openxmlformats.org/officeDocument/2006/relationships" r:embed="rId51"/>
        <a:srcRect l="72275" t="11215" r="4856" b="57492"/>
        <a:stretch>
          <a:fillRect/>
        </a:stretch>
      </xdr:blipFill>
      <xdr:spPr>
        <a:xfrm>
          <a:off x="13789706" y="28906839"/>
          <a:ext cx="518836" cy="759202"/>
        </a:xfrm>
        <a:prstGeom prst="rect">
          <a:avLst/>
        </a:prstGeom>
        <a:noFill/>
        <a:ln w="9525" cap="flat" cmpd="sng">
          <a:noFill/>
          <a:prstDash val="solid"/>
          <a:miter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Z48"/>
  <sheetViews>
    <sheetView tabSelected="1" topLeftCell="J41" zoomScaleNormal="100" workbookViewId="0">
      <selection activeCell="V47" sqref="V47"/>
    </sheetView>
  </sheetViews>
  <sheetFormatPr defaultColWidth="10" defaultRowHeight="13.8" x14ac:dyDescent="0.25"/>
  <cols>
    <col min="1" max="1" width="10.77734375" customWidth="1"/>
    <col min="10" max="10" width="9.33203125" customWidth="1"/>
    <col min="19" max="19" width="9.6640625" customWidth="1"/>
    <col min="28" max="28" width="9.33203125" customWidth="1"/>
    <col min="39" max="39" width="15.44140625" customWidth="1"/>
    <col min="43" max="43" width="9.5546875" customWidth="1"/>
  </cols>
  <sheetData>
    <row r="1" spans="1:52" ht="14.4" x14ac:dyDescent="0.25">
      <c r="A1" s="1"/>
      <c r="B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2" t="s">
        <v>5</v>
      </c>
      <c r="J1" s="1"/>
      <c r="K1" s="1" t="s">
        <v>0</v>
      </c>
      <c r="L1" s="1" t="s">
        <v>1</v>
      </c>
      <c r="M1" s="1" t="s">
        <v>2</v>
      </c>
      <c r="N1" s="1" t="s">
        <v>3</v>
      </c>
      <c r="O1" s="1" t="s">
        <v>4</v>
      </c>
      <c r="P1" s="2" t="s">
        <v>5</v>
      </c>
      <c r="S1" s="1"/>
      <c r="T1" s="1" t="s">
        <v>0</v>
      </c>
      <c r="U1" s="1" t="s">
        <v>1</v>
      </c>
      <c r="V1" s="1" t="s">
        <v>2</v>
      </c>
      <c r="W1" s="1" t="s">
        <v>3</v>
      </c>
      <c r="X1" s="1" t="s">
        <v>4</v>
      </c>
      <c r="Y1" s="2" t="s">
        <v>5</v>
      </c>
      <c r="AB1" s="1"/>
      <c r="AC1" s="1" t="s">
        <v>0</v>
      </c>
      <c r="AD1" s="1" t="s">
        <v>1</v>
      </c>
      <c r="AE1" s="1" t="s">
        <v>2</v>
      </c>
      <c r="AF1" s="1" t="s">
        <v>3</v>
      </c>
      <c r="AG1" s="1" t="s">
        <v>4</v>
      </c>
      <c r="AH1" s="2" t="s">
        <v>5</v>
      </c>
      <c r="AK1" s="1"/>
      <c r="AL1" s="1" t="s">
        <v>0</v>
      </c>
      <c r="AM1" s="1" t="s">
        <v>1</v>
      </c>
      <c r="AN1" s="1" t="s">
        <v>2</v>
      </c>
      <c r="AO1" s="1" t="s">
        <v>3</v>
      </c>
      <c r="AP1" s="1" t="s">
        <v>4</v>
      </c>
      <c r="AQ1" s="2" t="s">
        <v>5</v>
      </c>
    </row>
    <row r="2" spans="1:52" ht="69" customHeight="1" x14ac:dyDescent="0.25">
      <c r="A2" s="6" t="s">
        <v>6</v>
      </c>
      <c r="B2" s="3">
        <v>75</v>
      </c>
      <c r="C2" s="3"/>
      <c r="D2" s="3">
        <v>0</v>
      </c>
      <c r="E2" s="3">
        <v>53</v>
      </c>
      <c r="F2" s="3">
        <f t="shared" ref="F2:F7" si="0">SUM(D2+E2)</f>
        <v>53</v>
      </c>
      <c r="G2" s="3">
        <f t="shared" ref="G2:G8" si="1">SUM(F2-B2)</f>
        <v>-22</v>
      </c>
      <c r="J2" s="6" t="s">
        <v>7</v>
      </c>
      <c r="K2" s="3">
        <v>70</v>
      </c>
      <c r="L2" s="3"/>
      <c r="M2" s="3">
        <v>0</v>
      </c>
      <c r="N2" s="3">
        <v>58</v>
      </c>
      <c r="O2" s="3">
        <f t="shared" ref="O2:O7" si="2">SUM(M2+N2)</f>
        <v>58</v>
      </c>
      <c r="P2" s="3">
        <f t="shared" ref="P2:P8" si="3">SUM(O2-K2)</f>
        <v>-12</v>
      </c>
      <c r="S2" s="6" t="s">
        <v>8</v>
      </c>
      <c r="T2" s="3">
        <v>80</v>
      </c>
      <c r="U2" s="3"/>
      <c r="V2" s="3">
        <v>0</v>
      </c>
      <c r="W2" s="3">
        <v>45</v>
      </c>
      <c r="X2" s="3">
        <f t="shared" ref="X2:X7" si="4">SUM(V2+W2)</f>
        <v>45</v>
      </c>
      <c r="Y2" s="3">
        <f t="shared" ref="Y2:Y8" si="5">SUM(X2-T2)</f>
        <v>-35</v>
      </c>
      <c r="AB2" s="6" t="s">
        <v>9</v>
      </c>
      <c r="AC2" s="3">
        <v>49</v>
      </c>
      <c r="AD2" s="3"/>
      <c r="AE2" s="3">
        <v>70</v>
      </c>
      <c r="AF2" s="3">
        <v>26</v>
      </c>
      <c r="AG2" s="3">
        <f t="shared" ref="AG2:AG7" si="6">SUM(AE2+AF2)</f>
        <v>96</v>
      </c>
      <c r="AH2" s="3">
        <f t="shared" ref="AH2:AH8" si="7">SUM(AG2-AC2)</f>
        <v>47</v>
      </c>
      <c r="AK2" s="6" t="s">
        <v>9</v>
      </c>
      <c r="AL2" s="3">
        <v>73.5</v>
      </c>
      <c r="AM2" s="3"/>
      <c r="AN2" s="3">
        <v>110</v>
      </c>
      <c r="AO2" s="3">
        <v>28</v>
      </c>
      <c r="AP2" s="3">
        <f t="shared" ref="AP2:AP5" si="8">SUM(AN2+AO2)</f>
        <v>138</v>
      </c>
      <c r="AQ2" s="3">
        <f t="shared" ref="AQ2:AQ8" si="9">SUM(AP2-AL2)</f>
        <v>64.5</v>
      </c>
    </row>
    <row r="3" spans="1:52" ht="69" customHeight="1" x14ac:dyDescent="0.25">
      <c r="A3" s="7"/>
      <c r="B3" s="3">
        <v>75</v>
      </c>
      <c r="C3" s="3"/>
      <c r="D3" s="3">
        <v>0</v>
      </c>
      <c r="E3" s="3">
        <v>53</v>
      </c>
      <c r="F3" s="3">
        <f t="shared" si="0"/>
        <v>53</v>
      </c>
      <c r="G3" s="3">
        <f t="shared" si="1"/>
        <v>-22</v>
      </c>
      <c r="J3" s="7"/>
      <c r="K3" s="3">
        <v>70</v>
      </c>
      <c r="L3" s="3"/>
      <c r="M3" s="3">
        <v>0</v>
      </c>
      <c r="N3" s="3">
        <v>58</v>
      </c>
      <c r="O3" s="3">
        <f t="shared" si="2"/>
        <v>58</v>
      </c>
      <c r="P3" s="3">
        <f t="shared" si="3"/>
        <v>-12</v>
      </c>
      <c r="S3" s="7"/>
      <c r="T3" s="3">
        <v>80</v>
      </c>
      <c r="U3" s="3"/>
      <c r="V3" s="3">
        <v>0</v>
      </c>
      <c r="W3" s="3">
        <v>45</v>
      </c>
      <c r="X3" s="3">
        <f t="shared" si="4"/>
        <v>45</v>
      </c>
      <c r="Y3" s="3">
        <f t="shared" si="5"/>
        <v>-35</v>
      </c>
      <c r="AB3" s="7"/>
      <c r="AC3" s="3">
        <v>49</v>
      </c>
      <c r="AD3" s="3"/>
      <c r="AE3" s="3">
        <v>30</v>
      </c>
      <c r="AF3" s="3">
        <v>26</v>
      </c>
      <c r="AG3" s="3">
        <f t="shared" si="6"/>
        <v>56</v>
      </c>
      <c r="AH3" s="3">
        <f t="shared" si="7"/>
        <v>7</v>
      </c>
      <c r="AK3" s="7"/>
      <c r="AL3" s="3">
        <v>73.5</v>
      </c>
      <c r="AM3" s="3"/>
      <c r="AN3" s="3">
        <v>50</v>
      </c>
      <c r="AO3" s="3">
        <v>28</v>
      </c>
      <c r="AP3" s="3">
        <f t="shared" si="8"/>
        <v>78</v>
      </c>
      <c r="AQ3" s="3">
        <f t="shared" si="9"/>
        <v>4.5</v>
      </c>
    </row>
    <row r="4" spans="1:52" ht="69" customHeight="1" x14ac:dyDescent="0.25">
      <c r="A4" s="7"/>
      <c r="B4" s="3">
        <v>75</v>
      </c>
      <c r="C4" s="3"/>
      <c r="D4" s="3">
        <v>0</v>
      </c>
      <c r="E4" s="3">
        <v>53</v>
      </c>
      <c r="F4" s="3">
        <f t="shared" si="0"/>
        <v>53</v>
      </c>
      <c r="G4" s="3">
        <f t="shared" si="1"/>
        <v>-22</v>
      </c>
      <c r="J4" s="7"/>
      <c r="K4" s="3">
        <v>70</v>
      </c>
      <c r="L4" s="3"/>
      <c r="M4" s="3">
        <v>55</v>
      </c>
      <c r="N4" s="3">
        <v>58</v>
      </c>
      <c r="O4" s="3">
        <f t="shared" si="2"/>
        <v>113</v>
      </c>
      <c r="P4" s="3">
        <f t="shared" si="3"/>
        <v>43</v>
      </c>
      <c r="S4" s="7"/>
      <c r="T4" s="3">
        <v>80</v>
      </c>
      <c r="U4" s="3"/>
      <c r="V4" s="3">
        <v>0</v>
      </c>
      <c r="W4" s="3">
        <v>43</v>
      </c>
      <c r="X4" s="3">
        <f t="shared" si="4"/>
        <v>43</v>
      </c>
      <c r="Y4" s="3">
        <f t="shared" si="5"/>
        <v>-37</v>
      </c>
      <c r="AB4" s="7"/>
      <c r="AC4" s="3">
        <v>49</v>
      </c>
      <c r="AD4" s="3"/>
      <c r="AE4" s="3">
        <v>70</v>
      </c>
      <c r="AF4" s="3">
        <v>31</v>
      </c>
      <c r="AG4" s="3">
        <f t="shared" si="6"/>
        <v>101</v>
      </c>
      <c r="AH4" s="3">
        <f t="shared" si="7"/>
        <v>52</v>
      </c>
      <c r="AK4" s="7"/>
      <c r="AL4" s="3">
        <v>73.5</v>
      </c>
      <c r="AM4" s="3"/>
      <c r="AN4" s="3">
        <v>75</v>
      </c>
      <c r="AO4" s="3"/>
      <c r="AP4" s="3">
        <f t="shared" si="8"/>
        <v>75</v>
      </c>
      <c r="AQ4" s="3">
        <f t="shared" si="9"/>
        <v>1.5</v>
      </c>
    </row>
    <row r="5" spans="1:52" ht="69" customHeight="1" x14ac:dyDescent="0.25">
      <c r="A5" s="7"/>
      <c r="B5" s="3">
        <v>75</v>
      </c>
      <c r="C5" s="3"/>
      <c r="D5" s="3">
        <v>0</v>
      </c>
      <c r="E5" s="3">
        <v>53</v>
      </c>
      <c r="F5" s="3">
        <f t="shared" si="0"/>
        <v>53</v>
      </c>
      <c r="G5" s="3">
        <f t="shared" si="1"/>
        <v>-22</v>
      </c>
      <c r="J5" s="7"/>
      <c r="K5" s="3">
        <v>70</v>
      </c>
      <c r="L5" s="3"/>
      <c r="M5" s="3">
        <v>0</v>
      </c>
      <c r="N5" s="3">
        <v>58</v>
      </c>
      <c r="O5" s="3">
        <f t="shared" si="2"/>
        <v>58</v>
      </c>
      <c r="P5" s="3">
        <f t="shared" si="3"/>
        <v>-12</v>
      </c>
      <c r="S5" s="7"/>
      <c r="T5" s="3">
        <v>80</v>
      </c>
      <c r="U5" s="3"/>
      <c r="V5" s="3">
        <v>0</v>
      </c>
      <c r="W5" s="3">
        <v>43</v>
      </c>
      <c r="X5" s="3">
        <f t="shared" si="4"/>
        <v>43</v>
      </c>
      <c r="Y5" s="3">
        <f t="shared" si="5"/>
        <v>-37</v>
      </c>
      <c r="AB5" s="7"/>
      <c r="AC5" s="3">
        <v>49</v>
      </c>
      <c r="AD5" s="3"/>
      <c r="AE5" s="3">
        <v>70</v>
      </c>
      <c r="AF5" s="3">
        <v>28</v>
      </c>
      <c r="AG5" s="3">
        <f t="shared" si="6"/>
        <v>98</v>
      </c>
      <c r="AH5" s="3">
        <f t="shared" si="7"/>
        <v>49</v>
      </c>
      <c r="AK5" s="7"/>
      <c r="AL5" s="3">
        <v>73.5</v>
      </c>
      <c r="AM5" s="3"/>
      <c r="AN5" s="3">
        <v>100</v>
      </c>
      <c r="AO5" s="3"/>
      <c r="AP5" s="3">
        <f t="shared" si="8"/>
        <v>100</v>
      </c>
      <c r="AQ5" s="3">
        <f t="shared" si="9"/>
        <v>26.5</v>
      </c>
    </row>
    <row r="6" spans="1:52" ht="69" customHeight="1" x14ac:dyDescent="0.25">
      <c r="A6" s="7"/>
      <c r="B6" s="3"/>
      <c r="C6" s="3"/>
      <c r="D6" s="3">
        <v>0</v>
      </c>
      <c r="E6" s="3">
        <v>0</v>
      </c>
      <c r="F6" s="3">
        <f t="shared" si="0"/>
        <v>0</v>
      </c>
      <c r="G6" s="3">
        <f t="shared" si="1"/>
        <v>0</v>
      </c>
      <c r="J6" s="7"/>
      <c r="K6" s="3"/>
      <c r="L6" s="3"/>
      <c r="M6" s="3">
        <v>0</v>
      </c>
      <c r="N6" s="3">
        <v>0</v>
      </c>
      <c r="O6" s="3">
        <f t="shared" si="2"/>
        <v>0</v>
      </c>
      <c r="P6" s="3">
        <f t="shared" si="3"/>
        <v>0</v>
      </c>
      <c r="S6" s="7"/>
      <c r="T6" s="3"/>
      <c r="U6" s="3"/>
      <c r="V6" s="3">
        <v>0</v>
      </c>
      <c r="W6" s="3">
        <v>0</v>
      </c>
      <c r="X6" s="3">
        <f t="shared" si="4"/>
        <v>0</v>
      </c>
      <c r="Y6" s="3">
        <f t="shared" si="5"/>
        <v>0</v>
      </c>
      <c r="AB6" s="7"/>
      <c r="AC6" s="3">
        <v>49</v>
      </c>
      <c r="AD6" s="3"/>
      <c r="AE6" s="3">
        <v>70</v>
      </c>
      <c r="AF6" s="3">
        <v>25</v>
      </c>
      <c r="AG6" s="3">
        <f t="shared" si="6"/>
        <v>95</v>
      </c>
      <c r="AH6" s="3">
        <f t="shared" si="7"/>
        <v>46</v>
      </c>
      <c r="AK6" s="7"/>
      <c r="AL6" s="3"/>
      <c r="AM6" s="3"/>
      <c r="AN6" s="3"/>
      <c r="AO6" s="3"/>
      <c r="AP6" s="3"/>
      <c r="AQ6" s="3"/>
    </row>
    <row r="7" spans="1:52" ht="69" customHeight="1" x14ac:dyDescent="0.25">
      <c r="A7" s="8"/>
      <c r="B7" s="3"/>
      <c r="C7" s="3"/>
      <c r="D7" s="3">
        <v>0</v>
      </c>
      <c r="E7" s="3">
        <v>0</v>
      </c>
      <c r="F7" s="3">
        <f t="shared" si="0"/>
        <v>0</v>
      </c>
      <c r="G7" s="3">
        <f t="shared" si="1"/>
        <v>0</v>
      </c>
      <c r="J7" s="8"/>
      <c r="K7" s="3"/>
      <c r="L7" s="3"/>
      <c r="M7" s="3">
        <v>0</v>
      </c>
      <c r="N7" s="3">
        <v>0</v>
      </c>
      <c r="O7" s="3">
        <f t="shared" si="2"/>
        <v>0</v>
      </c>
      <c r="P7" s="3">
        <f t="shared" si="3"/>
        <v>0</v>
      </c>
      <c r="S7" s="8"/>
      <c r="T7" s="3"/>
      <c r="U7" s="3"/>
      <c r="V7" s="3">
        <v>0</v>
      </c>
      <c r="W7" s="3">
        <v>0</v>
      </c>
      <c r="X7" s="3">
        <f t="shared" si="4"/>
        <v>0</v>
      </c>
      <c r="Y7" s="3">
        <f t="shared" si="5"/>
        <v>0</v>
      </c>
      <c r="AB7" s="8"/>
      <c r="AC7" s="3">
        <v>49</v>
      </c>
      <c r="AD7" s="3"/>
      <c r="AE7" s="3">
        <v>180</v>
      </c>
      <c r="AF7" s="3">
        <v>31</v>
      </c>
      <c r="AG7" s="3">
        <f t="shared" si="6"/>
        <v>211</v>
      </c>
      <c r="AH7" s="3">
        <f t="shared" si="7"/>
        <v>162</v>
      </c>
      <c r="AK7" s="8"/>
      <c r="AL7" s="3"/>
      <c r="AM7" s="3"/>
      <c r="AN7" s="3"/>
      <c r="AO7" s="3"/>
      <c r="AP7" s="3"/>
      <c r="AQ7" s="3"/>
    </row>
    <row r="8" spans="1:52" ht="14.4" x14ac:dyDescent="0.25">
      <c r="A8" s="1" t="s">
        <v>10</v>
      </c>
      <c r="B8" s="1">
        <v>300</v>
      </c>
      <c r="C8" s="1" t="s">
        <v>11</v>
      </c>
      <c r="D8" s="1">
        <f t="shared" ref="D8:F8" si="10">SUM(D2:D7)</f>
        <v>0</v>
      </c>
      <c r="E8" s="1">
        <f t="shared" si="10"/>
        <v>212</v>
      </c>
      <c r="F8" s="1">
        <f t="shared" si="10"/>
        <v>212</v>
      </c>
      <c r="G8" s="1">
        <f t="shared" si="1"/>
        <v>-88</v>
      </c>
      <c r="J8" s="1" t="s">
        <v>10</v>
      </c>
      <c r="K8" s="1">
        <v>280</v>
      </c>
      <c r="L8" s="1" t="s">
        <v>11</v>
      </c>
      <c r="M8" s="1">
        <f t="shared" ref="M8:O8" si="11">SUM(M2:M7)</f>
        <v>55</v>
      </c>
      <c r="N8" s="1">
        <f t="shared" si="11"/>
        <v>232</v>
      </c>
      <c r="O8" s="1">
        <f t="shared" si="11"/>
        <v>287</v>
      </c>
      <c r="P8" s="1">
        <f t="shared" si="3"/>
        <v>7</v>
      </c>
      <c r="S8" s="1" t="s">
        <v>10</v>
      </c>
      <c r="T8" s="1">
        <v>320</v>
      </c>
      <c r="U8" s="1" t="s">
        <v>11</v>
      </c>
      <c r="V8" s="1">
        <f t="shared" ref="V8:X8" si="12">SUM(V2:V7)</f>
        <v>0</v>
      </c>
      <c r="W8" s="1">
        <f t="shared" si="12"/>
        <v>176</v>
      </c>
      <c r="X8" s="1">
        <f t="shared" si="12"/>
        <v>176</v>
      </c>
      <c r="Y8" s="1">
        <f t="shared" si="5"/>
        <v>-144</v>
      </c>
      <c r="AB8" s="1" t="s">
        <v>10</v>
      </c>
      <c r="AC8" s="1">
        <v>294</v>
      </c>
      <c r="AD8" s="1" t="s">
        <v>11</v>
      </c>
      <c r="AE8" s="1">
        <f t="shared" ref="AE8:AG8" si="13">SUM(AE2:AE7)</f>
        <v>490</v>
      </c>
      <c r="AF8" s="1">
        <f t="shared" si="13"/>
        <v>167</v>
      </c>
      <c r="AG8" s="1">
        <f t="shared" si="13"/>
        <v>657</v>
      </c>
      <c r="AH8" s="1">
        <f t="shared" si="7"/>
        <v>363</v>
      </c>
      <c r="AK8" s="1" t="s">
        <v>10</v>
      </c>
      <c r="AL8" s="1">
        <v>294</v>
      </c>
      <c r="AM8" s="1" t="s">
        <v>11</v>
      </c>
      <c r="AN8" s="1">
        <f t="shared" ref="AN8:AP8" si="14">SUM(AN2:AN7)</f>
        <v>335</v>
      </c>
      <c r="AO8" s="1">
        <f t="shared" si="14"/>
        <v>56</v>
      </c>
      <c r="AP8" s="1">
        <f t="shared" si="14"/>
        <v>391</v>
      </c>
      <c r="AQ8" s="1">
        <f t="shared" si="9"/>
        <v>97</v>
      </c>
    </row>
    <row r="11" spans="1:52" ht="14.4" x14ac:dyDescent="0.25">
      <c r="A11" s="1"/>
      <c r="B11" s="1" t="s">
        <v>0</v>
      </c>
      <c r="C11" s="1" t="s">
        <v>1</v>
      </c>
      <c r="D11" s="1" t="s">
        <v>2</v>
      </c>
      <c r="E11" s="1" t="s">
        <v>3</v>
      </c>
      <c r="F11" s="1" t="s">
        <v>4</v>
      </c>
      <c r="G11" s="2" t="s">
        <v>5</v>
      </c>
      <c r="J11" s="1"/>
      <c r="K11" s="1" t="s">
        <v>0</v>
      </c>
      <c r="L11" s="1" t="s">
        <v>1</v>
      </c>
      <c r="M11" s="1" t="s">
        <v>2</v>
      </c>
      <c r="N11" s="1" t="s">
        <v>3</v>
      </c>
      <c r="O11" s="1" t="s">
        <v>4</v>
      </c>
      <c r="P11" s="2" t="s">
        <v>5</v>
      </c>
      <c r="S11" s="1"/>
      <c r="T11" s="1" t="s">
        <v>0</v>
      </c>
      <c r="U11" s="1" t="s">
        <v>1</v>
      </c>
      <c r="V11" s="1" t="s">
        <v>2</v>
      </c>
      <c r="W11" s="1" t="s">
        <v>3</v>
      </c>
      <c r="X11" s="1" t="s">
        <v>4</v>
      </c>
      <c r="Y11" s="2" t="s">
        <v>5</v>
      </c>
      <c r="AB11" s="1"/>
      <c r="AC11" s="1" t="s">
        <v>0</v>
      </c>
      <c r="AD11" s="1" t="s">
        <v>1</v>
      </c>
      <c r="AE11" s="1" t="s">
        <v>2</v>
      </c>
      <c r="AF11" s="1" t="s">
        <v>3</v>
      </c>
      <c r="AG11" s="1" t="s">
        <v>4</v>
      </c>
      <c r="AH11" s="2" t="s">
        <v>5</v>
      </c>
      <c r="AK11" s="1" t="s">
        <v>12</v>
      </c>
      <c r="AL11" s="1" t="s">
        <v>0</v>
      </c>
      <c r="AM11" s="1" t="s">
        <v>1</v>
      </c>
      <c r="AN11" s="1" t="s">
        <v>2</v>
      </c>
      <c r="AO11" s="1" t="s">
        <v>2</v>
      </c>
      <c r="AP11" s="1" t="s">
        <v>3</v>
      </c>
      <c r="AQ11" s="4" t="s">
        <v>13</v>
      </c>
      <c r="AR11" s="2" t="s">
        <v>5</v>
      </c>
      <c r="AT11" s="1" t="s">
        <v>12</v>
      </c>
      <c r="AU11" s="1" t="s">
        <v>0</v>
      </c>
      <c r="AV11" s="1" t="s">
        <v>1</v>
      </c>
      <c r="AW11" s="1" t="s">
        <v>2</v>
      </c>
      <c r="AX11" s="1" t="s">
        <v>3</v>
      </c>
      <c r="AY11" s="1" t="s">
        <v>4</v>
      </c>
      <c r="AZ11" s="2" t="s">
        <v>5</v>
      </c>
    </row>
    <row r="12" spans="1:52" ht="69.599999999999994" customHeight="1" x14ac:dyDescent="0.25">
      <c r="A12" s="6" t="s">
        <v>14</v>
      </c>
      <c r="B12" s="3">
        <v>47.5</v>
      </c>
      <c r="C12" s="3"/>
      <c r="D12" s="3">
        <v>0</v>
      </c>
      <c r="E12" s="3">
        <v>28</v>
      </c>
      <c r="F12" s="3">
        <f t="shared" ref="F12:F17" si="15">SUM(D12+E12)</f>
        <v>28</v>
      </c>
      <c r="G12" s="3">
        <f t="shared" ref="G12:G18" si="16">SUM(F12-B12)</f>
        <v>-19.5</v>
      </c>
      <c r="J12" s="6" t="s">
        <v>15</v>
      </c>
      <c r="K12" s="3">
        <v>47.5</v>
      </c>
      <c r="L12" s="3"/>
      <c r="M12" s="3">
        <v>0</v>
      </c>
      <c r="N12" s="3">
        <v>31.5</v>
      </c>
      <c r="O12" s="3">
        <f t="shared" ref="O12:O17" si="17">SUM(M12+N12)</f>
        <v>31.5</v>
      </c>
      <c r="P12" s="3">
        <f t="shared" ref="P12:P18" si="18">SUM(O12-K12)</f>
        <v>-16</v>
      </c>
      <c r="S12" s="6" t="s">
        <v>16</v>
      </c>
      <c r="T12" s="3">
        <v>73</v>
      </c>
      <c r="U12" s="3"/>
      <c r="V12" s="3">
        <v>45</v>
      </c>
      <c r="W12" s="3">
        <v>40</v>
      </c>
      <c r="X12" s="3">
        <f t="shared" ref="X12:X17" si="19">SUM(V12+W12)</f>
        <v>85</v>
      </c>
      <c r="Y12" s="3">
        <f t="shared" ref="Y12:Y18" si="20">SUM(X12-T12)</f>
        <v>12</v>
      </c>
      <c r="AB12" s="6" t="s">
        <v>17</v>
      </c>
      <c r="AC12" s="3">
        <v>73</v>
      </c>
      <c r="AD12" s="3"/>
      <c r="AE12" s="3">
        <v>45</v>
      </c>
      <c r="AF12" s="3">
        <v>53</v>
      </c>
      <c r="AG12" s="3">
        <f>SUM(AE12+AF12)</f>
        <v>98</v>
      </c>
      <c r="AH12" s="3">
        <f>SUM(AG12-AC12)</f>
        <v>25</v>
      </c>
      <c r="AK12" s="6" t="s">
        <v>18</v>
      </c>
      <c r="AL12" s="3">
        <v>65</v>
      </c>
      <c r="AM12" s="3"/>
      <c r="AN12" s="3">
        <v>0</v>
      </c>
      <c r="AO12" s="3">
        <v>0</v>
      </c>
      <c r="AP12" s="3">
        <v>34</v>
      </c>
      <c r="AQ12" s="3">
        <f>SUM(AN12,AO12,AP12)</f>
        <v>34</v>
      </c>
      <c r="AR12" s="3">
        <f>SUM(AQ12-AL12)</f>
        <v>-31</v>
      </c>
      <c r="AT12" s="6" t="s">
        <v>18</v>
      </c>
      <c r="AU12" s="3">
        <v>65</v>
      </c>
      <c r="AV12" s="3"/>
      <c r="AW12" s="3">
        <v>0</v>
      </c>
      <c r="AX12" s="3">
        <v>34.700000000000003</v>
      </c>
      <c r="AY12" s="3">
        <f t="shared" ref="AY12:AY15" si="21">SUM(AW12+AX12)</f>
        <v>34.700000000000003</v>
      </c>
      <c r="AZ12" s="3">
        <f t="shared" ref="AZ12:AZ15" si="22">SUM(AY12-AU12)</f>
        <v>-30.299999999999997</v>
      </c>
    </row>
    <row r="13" spans="1:52" ht="69.599999999999994" customHeight="1" x14ac:dyDescent="0.25">
      <c r="A13" s="7"/>
      <c r="B13" s="3">
        <v>47.5</v>
      </c>
      <c r="C13" s="3"/>
      <c r="D13" s="3">
        <v>0</v>
      </c>
      <c r="E13" s="3">
        <v>28</v>
      </c>
      <c r="F13" s="3">
        <f t="shared" si="15"/>
        <v>28</v>
      </c>
      <c r="G13" s="3">
        <f t="shared" si="16"/>
        <v>-19.5</v>
      </c>
      <c r="J13" s="7"/>
      <c r="K13" s="3">
        <v>47.5</v>
      </c>
      <c r="L13" s="3"/>
      <c r="M13" s="3">
        <v>0</v>
      </c>
      <c r="N13" s="3">
        <v>31.5</v>
      </c>
      <c r="O13" s="3">
        <f t="shared" si="17"/>
        <v>31.5</v>
      </c>
      <c r="P13" s="3">
        <f t="shared" si="18"/>
        <v>-16</v>
      </c>
      <c r="S13" s="7"/>
      <c r="T13" s="3">
        <v>73</v>
      </c>
      <c r="U13" s="3"/>
      <c r="V13" s="3">
        <v>25</v>
      </c>
      <c r="W13" s="3">
        <v>30</v>
      </c>
      <c r="X13" s="3">
        <f t="shared" si="19"/>
        <v>55</v>
      </c>
      <c r="Y13" s="3">
        <f t="shared" si="20"/>
        <v>-18</v>
      </c>
      <c r="AB13" s="7"/>
      <c r="AC13" s="3">
        <v>73</v>
      </c>
      <c r="AD13" s="3"/>
      <c r="AE13" s="3">
        <v>25</v>
      </c>
      <c r="AF13" s="3">
        <v>53</v>
      </c>
      <c r="AG13" s="3">
        <f t="shared" ref="AG13:AG17" si="23">SUM(AE13+AF13)</f>
        <v>78</v>
      </c>
      <c r="AH13" s="3">
        <f t="shared" ref="AH13:AH18" si="24">SUM(AG13-AC13)</f>
        <v>5</v>
      </c>
      <c r="AK13" s="7"/>
      <c r="AL13" s="3">
        <v>65</v>
      </c>
      <c r="AM13" s="3"/>
      <c r="AN13" s="3">
        <v>25</v>
      </c>
      <c r="AO13" s="3">
        <v>25</v>
      </c>
      <c r="AP13" s="3">
        <v>24</v>
      </c>
      <c r="AQ13" s="3">
        <f t="shared" ref="AQ13:AQ15" si="25">SUM(AN13,AO13,AP13)</f>
        <v>74</v>
      </c>
      <c r="AR13" s="3">
        <f>SUM(AQ13-AL13)</f>
        <v>9</v>
      </c>
      <c r="AT13" s="7"/>
      <c r="AU13" s="3">
        <v>65</v>
      </c>
      <c r="AV13" s="3"/>
      <c r="AW13" s="3">
        <v>0</v>
      </c>
      <c r="AX13" s="3">
        <v>20.7</v>
      </c>
      <c r="AY13" s="3">
        <f t="shared" si="21"/>
        <v>20.7</v>
      </c>
      <c r="AZ13" s="3">
        <f t="shared" si="22"/>
        <v>-44.3</v>
      </c>
    </row>
    <row r="14" spans="1:52" ht="69.599999999999994" customHeight="1" x14ac:dyDescent="0.25">
      <c r="A14" s="7"/>
      <c r="B14" s="3">
        <v>47.5</v>
      </c>
      <c r="C14" s="3"/>
      <c r="D14" s="3">
        <v>0</v>
      </c>
      <c r="E14" s="3">
        <v>28</v>
      </c>
      <c r="F14" s="3">
        <f t="shared" si="15"/>
        <v>28</v>
      </c>
      <c r="G14" s="3">
        <f t="shared" si="16"/>
        <v>-19.5</v>
      </c>
      <c r="J14" s="7"/>
      <c r="K14" s="3">
        <v>47.5</v>
      </c>
      <c r="L14" s="3"/>
      <c r="M14" s="3">
        <v>0</v>
      </c>
      <c r="N14" s="3">
        <v>31.5</v>
      </c>
      <c r="O14" s="3">
        <f t="shared" si="17"/>
        <v>31.5</v>
      </c>
      <c r="P14" s="3">
        <f t="shared" si="18"/>
        <v>-16</v>
      </c>
      <c r="S14" s="7"/>
      <c r="T14" s="3">
        <v>73</v>
      </c>
      <c r="U14" s="3"/>
      <c r="V14" s="3">
        <v>65</v>
      </c>
      <c r="W14" s="3">
        <v>48</v>
      </c>
      <c r="X14" s="3">
        <f t="shared" si="19"/>
        <v>113</v>
      </c>
      <c r="Y14" s="3">
        <f t="shared" si="20"/>
        <v>40</v>
      </c>
      <c r="AB14" s="7"/>
      <c r="AC14" s="3">
        <v>73</v>
      </c>
      <c r="AD14" s="3"/>
      <c r="AE14" s="3">
        <v>65</v>
      </c>
      <c r="AF14" s="3">
        <v>53</v>
      </c>
      <c r="AG14" s="3">
        <f t="shared" si="23"/>
        <v>118</v>
      </c>
      <c r="AH14" s="3">
        <f t="shared" si="24"/>
        <v>45</v>
      </c>
      <c r="AK14" s="7"/>
      <c r="AL14" s="3">
        <v>65</v>
      </c>
      <c r="AM14" s="3"/>
      <c r="AN14" s="3">
        <v>103.3</v>
      </c>
      <c r="AO14" s="3">
        <v>0</v>
      </c>
      <c r="AP14" s="3">
        <v>42</v>
      </c>
      <c r="AQ14" s="3">
        <f t="shared" si="25"/>
        <v>145.30000000000001</v>
      </c>
      <c r="AR14" s="3">
        <f t="shared" ref="AR14:AR15" si="26">SUM(AQ14-AL14)</f>
        <v>80.300000000000011</v>
      </c>
      <c r="AT14" s="7"/>
      <c r="AU14" s="3">
        <v>65</v>
      </c>
      <c r="AV14" s="3"/>
      <c r="AW14" s="3">
        <v>38.700000000000003</v>
      </c>
      <c r="AX14" s="3">
        <v>44.7</v>
      </c>
      <c r="AY14" s="3">
        <f t="shared" si="21"/>
        <v>83.4</v>
      </c>
      <c r="AZ14" s="3">
        <f t="shared" si="22"/>
        <v>18.400000000000006</v>
      </c>
    </row>
    <row r="15" spans="1:52" ht="69.599999999999994" customHeight="1" x14ac:dyDescent="0.25">
      <c r="A15" s="7"/>
      <c r="B15" s="3">
        <v>47.5</v>
      </c>
      <c r="C15" s="3"/>
      <c r="D15" s="3">
        <v>0</v>
      </c>
      <c r="E15" s="3">
        <v>28</v>
      </c>
      <c r="F15" s="3">
        <f t="shared" si="15"/>
        <v>28</v>
      </c>
      <c r="G15" s="3">
        <f t="shared" si="16"/>
        <v>-19.5</v>
      </c>
      <c r="J15" s="7"/>
      <c r="K15" s="3">
        <v>47.5</v>
      </c>
      <c r="L15" s="3"/>
      <c r="M15" s="3">
        <v>0</v>
      </c>
      <c r="N15" s="3">
        <v>31.5</v>
      </c>
      <c r="O15" s="3">
        <f t="shared" si="17"/>
        <v>31.5</v>
      </c>
      <c r="P15" s="3">
        <f t="shared" si="18"/>
        <v>-16</v>
      </c>
      <c r="S15" s="7"/>
      <c r="T15" s="3">
        <v>73</v>
      </c>
      <c r="U15" s="3"/>
      <c r="V15" s="3">
        <v>40</v>
      </c>
      <c r="W15" s="3">
        <v>38</v>
      </c>
      <c r="X15" s="3">
        <f t="shared" si="19"/>
        <v>78</v>
      </c>
      <c r="Y15" s="3">
        <f t="shared" si="20"/>
        <v>5</v>
      </c>
      <c r="AB15" s="7"/>
      <c r="AC15" s="3">
        <v>73</v>
      </c>
      <c r="AD15" s="3"/>
      <c r="AE15" s="3">
        <v>40</v>
      </c>
      <c r="AF15" s="3">
        <v>50</v>
      </c>
      <c r="AG15" s="3">
        <f t="shared" si="23"/>
        <v>90</v>
      </c>
      <c r="AH15" s="3">
        <f t="shared" si="24"/>
        <v>17</v>
      </c>
      <c r="AK15" s="7"/>
      <c r="AL15" s="3">
        <v>65</v>
      </c>
      <c r="AM15" s="3"/>
      <c r="AN15" s="3">
        <v>0</v>
      </c>
      <c r="AO15" s="3">
        <v>0</v>
      </c>
      <c r="AP15" s="3">
        <v>29.7</v>
      </c>
      <c r="AQ15" s="3">
        <f t="shared" si="25"/>
        <v>29.7</v>
      </c>
      <c r="AR15" s="3">
        <f t="shared" si="26"/>
        <v>-35.299999999999997</v>
      </c>
      <c r="AT15" s="7"/>
      <c r="AU15" s="3">
        <v>65</v>
      </c>
      <c r="AV15" s="3"/>
      <c r="AW15" s="3">
        <v>0</v>
      </c>
      <c r="AX15" s="3">
        <v>26.7</v>
      </c>
      <c r="AY15" s="3">
        <f t="shared" si="21"/>
        <v>26.7</v>
      </c>
      <c r="AZ15" s="3">
        <f t="shared" si="22"/>
        <v>-38.299999999999997</v>
      </c>
    </row>
    <row r="16" spans="1:52" ht="69.599999999999994" customHeight="1" x14ac:dyDescent="0.25">
      <c r="A16" s="7"/>
      <c r="B16" s="3"/>
      <c r="C16" s="3"/>
      <c r="D16" s="3">
        <v>0</v>
      </c>
      <c r="E16" s="3">
        <v>0</v>
      </c>
      <c r="F16" s="3">
        <f t="shared" si="15"/>
        <v>0</v>
      </c>
      <c r="G16" s="3">
        <f t="shared" si="16"/>
        <v>0</v>
      </c>
      <c r="J16" s="7"/>
      <c r="K16" s="3"/>
      <c r="L16" s="3"/>
      <c r="M16" s="3">
        <v>0</v>
      </c>
      <c r="N16" s="3">
        <v>0</v>
      </c>
      <c r="O16" s="3">
        <f t="shared" si="17"/>
        <v>0</v>
      </c>
      <c r="P16" s="3">
        <f t="shared" si="18"/>
        <v>0</v>
      </c>
      <c r="S16" s="7"/>
      <c r="T16" s="3"/>
      <c r="U16" s="3"/>
      <c r="V16" s="3">
        <v>0</v>
      </c>
      <c r="W16" s="3">
        <v>0</v>
      </c>
      <c r="X16" s="3">
        <f t="shared" si="19"/>
        <v>0</v>
      </c>
      <c r="Y16" s="3">
        <f t="shared" si="20"/>
        <v>0</v>
      </c>
      <c r="AB16" s="7"/>
      <c r="AC16" s="3"/>
      <c r="AD16" s="3"/>
      <c r="AE16" s="3">
        <v>0</v>
      </c>
      <c r="AF16" s="3">
        <v>0</v>
      </c>
      <c r="AG16" s="3">
        <f t="shared" si="23"/>
        <v>0</v>
      </c>
      <c r="AH16" s="3">
        <f t="shared" si="24"/>
        <v>0</v>
      </c>
      <c r="AK16" s="7"/>
      <c r="AL16" s="3"/>
      <c r="AM16" s="3"/>
      <c r="AN16" s="3"/>
      <c r="AO16" s="3"/>
      <c r="AP16" s="3"/>
      <c r="AQ16" s="3"/>
      <c r="AR16" s="3"/>
      <c r="AT16" s="7"/>
      <c r="AU16" s="3"/>
      <c r="AV16" s="3"/>
      <c r="AW16" s="3"/>
      <c r="AX16" s="3"/>
      <c r="AY16" s="3"/>
      <c r="AZ16" s="3"/>
    </row>
    <row r="17" spans="1:52" ht="69.599999999999994" customHeight="1" x14ac:dyDescent="0.25">
      <c r="A17" s="8"/>
      <c r="B17" s="3"/>
      <c r="C17" s="3"/>
      <c r="D17" s="3">
        <v>0</v>
      </c>
      <c r="E17" s="3">
        <v>0</v>
      </c>
      <c r="F17" s="3">
        <f t="shared" si="15"/>
        <v>0</v>
      </c>
      <c r="G17" s="3">
        <f t="shared" si="16"/>
        <v>0</v>
      </c>
      <c r="J17" s="8"/>
      <c r="K17" s="3"/>
      <c r="L17" s="3"/>
      <c r="M17" s="3">
        <v>0</v>
      </c>
      <c r="N17" s="3">
        <v>0</v>
      </c>
      <c r="O17" s="3">
        <f t="shared" si="17"/>
        <v>0</v>
      </c>
      <c r="P17" s="3">
        <f t="shared" si="18"/>
        <v>0</v>
      </c>
      <c r="S17" s="8"/>
      <c r="T17" s="3"/>
      <c r="U17" s="3"/>
      <c r="V17" s="3">
        <v>0</v>
      </c>
      <c r="W17" s="3">
        <v>0</v>
      </c>
      <c r="X17" s="3">
        <f t="shared" si="19"/>
        <v>0</v>
      </c>
      <c r="Y17" s="3">
        <f t="shared" si="20"/>
        <v>0</v>
      </c>
      <c r="AB17" s="8"/>
      <c r="AC17" s="3"/>
      <c r="AD17" s="3"/>
      <c r="AE17" s="3">
        <v>0</v>
      </c>
      <c r="AF17" s="3">
        <v>0</v>
      </c>
      <c r="AG17" s="3">
        <f t="shared" si="23"/>
        <v>0</v>
      </c>
      <c r="AH17" s="3">
        <f t="shared" si="24"/>
        <v>0</v>
      </c>
      <c r="AK17" s="8"/>
      <c r="AL17" s="3"/>
      <c r="AM17" s="3"/>
      <c r="AN17" s="3"/>
      <c r="AO17" s="3"/>
      <c r="AP17" s="3"/>
      <c r="AQ17" s="3"/>
      <c r="AR17" s="3"/>
      <c r="AS17" s="5" t="s">
        <v>19</v>
      </c>
      <c r="AT17" s="8"/>
      <c r="AU17" s="3"/>
      <c r="AV17" s="3"/>
      <c r="AW17" s="3"/>
      <c r="AX17" s="3"/>
      <c r="AY17" s="3"/>
      <c r="AZ17" s="3"/>
    </row>
    <row r="18" spans="1:52" ht="14.4" x14ac:dyDescent="0.25">
      <c r="A18" s="1" t="s">
        <v>10</v>
      </c>
      <c r="B18" s="1">
        <v>190</v>
      </c>
      <c r="C18" s="1" t="s">
        <v>11</v>
      </c>
      <c r="D18" s="1">
        <f t="shared" ref="D18:F18" si="27">SUM(D12:D17)</f>
        <v>0</v>
      </c>
      <c r="E18" s="1">
        <f t="shared" si="27"/>
        <v>112</v>
      </c>
      <c r="F18" s="1">
        <f t="shared" si="27"/>
        <v>112</v>
      </c>
      <c r="G18" s="1">
        <f t="shared" si="16"/>
        <v>-78</v>
      </c>
      <c r="J18" s="1" t="s">
        <v>10</v>
      </c>
      <c r="K18" s="1">
        <v>190</v>
      </c>
      <c r="L18" s="1" t="s">
        <v>11</v>
      </c>
      <c r="M18" s="1">
        <f t="shared" ref="M18:O18" si="28">SUM(M12:M17)</f>
        <v>0</v>
      </c>
      <c r="N18" s="1">
        <f t="shared" si="28"/>
        <v>126</v>
      </c>
      <c r="O18" s="1">
        <f t="shared" si="28"/>
        <v>126</v>
      </c>
      <c r="P18" s="1">
        <f t="shared" si="18"/>
        <v>-64</v>
      </c>
      <c r="S18" s="1" t="s">
        <v>10</v>
      </c>
      <c r="T18" s="1">
        <v>292</v>
      </c>
      <c r="U18" s="1" t="s">
        <v>11</v>
      </c>
      <c r="V18" s="1">
        <f t="shared" ref="V18:X18" si="29">SUM(V12:V17)</f>
        <v>175</v>
      </c>
      <c r="W18" s="1">
        <f t="shared" si="29"/>
        <v>156</v>
      </c>
      <c r="X18" s="1">
        <f t="shared" si="29"/>
        <v>331</v>
      </c>
      <c r="Y18" s="1">
        <f t="shared" si="20"/>
        <v>39</v>
      </c>
      <c r="AB18" s="1" t="s">
        <v>10</v>
      </c>
      <c r="AC18" s="1">
        <v>292</v>
      </c>
      <c r="AD18" s="1" t="s">
        <v>11</v>
      </c>
      <c r="AE18" s="1">
        <f t="shared" ref="AE18:AG18" si="30">SUM(AE12:AE17)</f>
        <v>175</v>
      </c>
      <c r="AF18" s="1">
        <f t="shared" si="30"/>
        <v>209</v>
      </c>
      <c r="AG18" s="1">
        <f t="shared" si="30"/>
        <v>384</v>
      </c>
      <c r="AH18" s="1">
        <f t="shared" si="24"/>
        <v>92</v>
      </c>
      <c r="AK18" s="1" t="s">
        <v>10</v>
      </c>
      <c r="AL18" s="1">
        <v>260</v>
      </c>
      <c r="AM18" s="1" t="s">
        <v>11</v>
      </c>
      <c r="AN18" s="1">
        <f>SUM(AN12:AN17)</f>
        <v>128.30000000000001</v>
      </c>
      <c r="AO18" s="1">
        <f>SUM(AO12:AO17)</f>
        <v>25</v>
      </c>
      <c r="AP18" s="1">
        <f>SUM(AP12:AP17)</f>
        <v>129.69999999999999</v>
      </c>
      <c r="AQ18" s="1">
        <f>SUM(AQ12:AQ17)</f>
        <v>283</v>
      </c>
      <c r="AR18" s="1">
        <f>SUM(AQ18-AL18)</f>
        <v>23</v>
      </c>
      <c r="AS18" s="1">
        <f>SUM(AR18,AZ18)</f>
        <v>-71.5</v>
      </c>
      <c r="AT18" s="1" t="s">
        <v>10</v>
      </c>
      <c r="AU18" s="1">
        <v>260</v>
      </c>
      <c r="AV18" s="1" t="s">
        <v>11</v>
      </c>
      <c r="AW18" s="1">
        <f t="shared" ref="AW18:AY18" si="31">SUM(AW12:AW17)</f>
        <v>38.700000000000003</v>
      </c>
      <c r="AX18" s="1">
        <f t="shared" si="31"/>
        <v>126.80000000000001</v>
      </c>
      <c r="AY18" s="1">
        <f t="shared" si="31"/>
        <v>165.5</v>
      </c>
      <c r="AZ18" s="1">
        <f>SUM(AY18-AU18)</f>
        <v>-94.5</v>
      </c>
    </row>
    <row r="21" spans="1:52" ht="14.4" x14ac:dyDescent="0.25">
      <c r="A21" s="1"/>
      <c r="B21" s="1" t="s">
        <v>0</v>
      </c>
      <c r="C21" s="1" t="s">
        <v>1</v>
      </c>
      <c r="D21" s="1" t="s">
        <v>2</v>
      </c>
      <c r="E21" s="1" t="s">
        <v>3</v>
      </c>
      <c r="F21" s="1" t="s">
        <v>4</v>
      </c>
      <c r="G21" s="2" t="s">
        <v>5</v>
      </c>
      <c r="J21" s="1"/>
      <c r="K21" s="1" t="s">
        <v>0</v>
      </c>
      <c r="L21" s="1" t="s">
        <v>1</v>
      </c>
      <c r="M21" s="1" t="s">
        <v>2</v>
      </c>
      <c r="N21" s="1" t="s">
        <v>3</v>
      </c>
      <c r="O21" s="1" t="s">
        <v>4</v>
      </c>
      <c r="P21" s="2" t="s">
        <v>5</v>
      </c>
      <c r="S21" s="1" t="s">
        <v>12</v>
      </c>
      <c r="T21" s="1" t="s">
        <v>0</v>
      </c>
      <c r="U21" s="1" t="s">
        <v>1</v>
      </c>
      <c r="V21" s="1" t="s">
        <v>2</v>
      </c>
      <c r="W21" s="1" t="s">
        <v>3</v>
      </c>
      <c r="X21" s="1" t="s">
        <v>4</v>
      </c>
      <c r="Y21" s="2" t="s">
        <v>5</v>
      </c>
      <c r="AB21" s="1" t="s">
        <v>12</v>
      </c>
      <c r="AC21" s="1" t="s">
        <v>0</v>
      </c>
      <c r="AD21" s="1" t="s">
        <v>1</v>
      </c>
      <c r="AE21" s="1" t="s">
        <v>2</v>
      </c>
      <c r="AF21" s="1" t="s">
        <v>3</v>
      </c>
      <c r="AG21" s="1" t="s">
        <v>4</v>
      </c>
      <c r="AH21" s="2" t="s">
        <v>5</v>
      </c>
      <c r="AK21" s="1" t="s">
        <v>12</v>
      </c>
      <c r="AL21" s="1" t="s">
        <v>0</v>
      </c>
      <c r="AM21" s="1" t="s">
        <v>1</v>
      </c>
      <c r="AN21" s="1" t="s">
        <v>2</v>
      </c>
      <c r="AO21" s="1" t="s">
        <v>2</v>
      </c>
      <c r="AP21" s="1" t="s">
        <v>3</v>
      </c>
      <c r="AQ21" s="4" t="s">
        <v>13</v>
      </c>
      <c r="AR21" s="2" t="s">
        <v>5</v>
      </c>
      <c r="AT21" s="1" t="s">
        <v>12</v>
      </c>
      <c r="AU21" s="1" t="s">
        <v>0</v>
      </c>
      <c r="AV21" s="1" t="s">
        <v>1</v>
      </c>
      <c r="AW21" s="1" t="s">
        <v>2</v>
      </c>
      <c r="AX21" s="1" t="s">
        <v>3</v>
      </c>
      <c r="AY21" s="1" t="s">
        <v>4</v>
      </c>
      <c r="AZ21" s="2" t="s">
        <v>5</v>
      </c>
    </row>
    <row r="22" spans="1:52" ht="70.2" customHeight="1" x14ac:dyDescent="0.25">
      <c r="A22" s="6" t="s">
        <v>20</v>
      </c>
      <c r="B22" s="3">
        <v>74</v>
      </c>
      <c r="C22" s="3"/>
      <c r="D22" s="3">
        <v>40</v>
      </c>
      <c r="E22" s="3">
        <v>20</v>
      </c>
      <c r="F22" s="3">
        <f t="shared" ref="F22:F27" si="32">SUM(D22+E22)</f>
        <v>60</v>
      </c>
      <c r="G22" s="3">
        <f t="shared" ref="G22:G28" si="33">SUM(F22-B22)</f>
        <v>-14</v>
      </c>
      <c r="J22" s="6" t="s">
        <v>21</v>
      </c>
      <c r="K22" s="3">
        <v>87.5</v>
      </c>
      <c r="L22" s="3"/>
      <c r="M22" s="3">
        <v>0</v>
      </c>
      <c r="N22" s="3"/>
      <c r="O22" s="3">
        <f t="shared" ref="O22:O25" si="34">SUM(M22+N22)</f>
        <v>0</v>
      </c>
      <c r="P22" s="3">
        <f t="shared" ref="P22:P28" si="35">SUM(O22-K22)</f>
        <v>-87.5</v>
      </c>
      <c r="S22" s="6" t="s">
        <v>22</v>
      </c>
      <c r="T22" s="3">
        <v>111.4</v>
      </c>
      <c r="U22" s="3"/>
      <c r="V22" s="3">
        <v>0</v>
      </c>
      <c r="W22" s="3">
        <v>50</v>
      </c>
      <c r="X22" s="3">
        <f t="shared" ref="X22:X25" si="36">SUM(V22+W22)</f>
        <v>50</v>
      </c>
      <c r="Y22" s="3">
        <f t="shared" ref="Y22:Y28" si="37">SUM(X22-T22)</f>
        <v>-61.400000000000006</v>
      </c>
      <c r="AB22" s="6" t="s">
        <v>23</v>
      </c>
      <c r="AC22" s="3">
        <v>111.4</v>
      </c>
      <c r="AD22" s="3"/>
      <c r="AE22" s="3">
        <v>0</v>
      </c>
      <c r="AF22" s="3">
        <v>55</v>
      </c>
      <c r="AG22" s="3">
        <f t="shared" ref="AG22:AG25" si="38">SUM(AE22+AF22)</f>
        <v>55</v>
      </c>
      <c r="AH22" s="3">
        <f t="shared" ref="AH22:AH28" si="39">SUM(AG22-AC22)</f>
        <v>-56.400000000000006</v>
      </c>
      <c r="AK22" s="6" t="s">
        <v>24</v>
      </c>
      <c r="AL22" s="3">
        <v>70</v>
      </c>
      <c r="AM22" s="3"/>
      <c r="AN22" s="3">
        <v>50</v>
      </c>
      <c r="AO22" s="3">
        <v>0</v>
      </c>
      <c r="AP22" s="3">
        <v>0</v>
      </c>
      <c r="AQ22" s="3">
        <f>SUM(AN22,AO22,AP22)</f>
        <v>50</v>
      </c>
      <c r="AR22" s="3">
        <f>SUM(AQ22-AL22)</f>
        <v>-20</v>
      </c>
      <c r="AT22" s="6" t="s">
        <v>24</v>
      </c>
      <c r="AU22" s="3">
        <v>70</v>
      </c>
      <c r="AV22" s="3"/>
      <c r="AW22" s="3">
        <v>0</v>
      </c>
      <c r="AX22" s="3">
        <v>0</v>
      </c>
      <c r="AY22" s="3">
        <f t="shared" ref="AY22:AY25" si="40">SUM(AW22+AX22)</f>
        <v>0</v>
      </c>
      <c r="AZ22" s="3">
        <f t="shared" ref="AZ22:AZ25" si="41">SUM(AY22-AU22)</f>
        <v>-70</v>
      </c>
    </row>
    <row r="23" spans="1:52" ht="70.2" customHeight="1" x14ac:dyDescent="0.25">
      <c r="A23" s="7"/>
      <c r="B23" s="3">
        <v>74</v>
      </c>
      <c r="C23" s="3"/>
      <c r="D23" s="3">
        <v>0</v>
      </c>
      <c r="E23" s="3">
        <v>20</v>
      </c>
      <c r="F23" s="3">
        <f t="shared" si="32"/>
        <v>20</v>
      </c>
      <c r="G23" s="3">
        <f t="shared" si="33"/>
        <v>-54</v>
      </c>
      <c r="J23" s="7"/>
      <c r="K23" s="3">
        <v>87.5</v>
      </c>
      <c r="L23" s="3"/>
      <c r="M23" s="3">
        <v>0</v>
      </c>
      <c r="N23" s="3"/>
      <c r="O23" s="3">
        <f t="shared" si="34"/>
        <v>0</v>
      </c>
      <c r="P23" s="3">
        <f t="shared" si="35"/>
        <v>-87.5</v>
      </c>
      <c r="S23" s="7"/>
      <c r="T23" s="3">
        <v>111.4</v>
      </c>
      <c r="U23" s="3"/>
      <c r="V23" s="3">
        <v>0</v>
      </c>
      <c r="W23" s="3">
        <v>53</v>
      </c>
      <c r="X23" s="3">
        <f t="shared" si="36"/>
        <v>53</v>
      </c>
      <c r="Y23" s="3">
        <f t="shared" si="37"/>
        <v>-58.400000000000006</v>
      </c>
      <c r="AB23" s="7"/>
      <c r="AC23" s="3">
        <v>111.4</v>
      </c>
      <c r="AD23" s="3"/>
      <c r="AE23" s="3">
        <v>0</v>
      </c>
      <c r="AF23" s="3">
        <v>53</v>
      </c>
      <c r="AG23" s="3">
        <f t="shared" si="38"/>
        <v>53</v>
      </c>
      <c r="AH23" s="3">
        <v>-58.4</v>
      </c>
      <c r="AK23" s="7"/>
      <c r="AL23" s="3">
        <v>70</v>
      </c>
      <c r="AM23" s="3"/>
      <c r="AN23" s="3">
        <v>0</v>
      </c>
      <c r="AO23" s="3">
        <v>0</v>
      </c>
      <c r="AP23" s="3">
        <v>0</v>
      </c>
      <c r="AQ23" s="3">
        <f t="shared" ref="AQ23:AQ25" si="42">SUM(AN23,AO23,AP23)</f>
        <v>0</v>
      </c>
      <c r="AR23" s="3">
        <f>SUM(AQ23-AL23)</f>
        <v>-70</v>
      </c>
      <c r="AT23" s="7"/>
      <c r="AU23" s="3">
        <v>70</v>
      </c>
      <c r="AV23" s="3"/>
      <c r="AW23" s="3">
        <v>0</v>
      </c>
      <c r="AX23" s="3">
        <v>0</v>
      </c>
      <c r="AY23" s="3">
        <f t="shared" si="40"/>
        <v>0</v>
      </c>
      <c r="AZ23" s="3">
        <f t="shared" si="41"/>
        <v>-70</v>
      </c>
    </row>
    <row r="24" spans="1:52" ht="70.2" customHeight="1" x14ac:dyDescent="0.25">
      <c r="A24" s="7"/>
      <c r="B24" s="3">
        <v>74</v>
      </c>
      <c r="C24" s="3"/>
      <c r="D24" s="3">
        <v>60</v>
      </c>
      <c r="E24" s="3">
        <v>20</v>
      </c>
      <c r="F24" s="3">
        <f t="shared" si="32"/>
        <v>80</v>
      </c>
      <c r="G24" s="3">
        <f t="shared" si="33"/>
        <v>6</v>
      </c>
      <c r="J24" s="7"/>
      <c r="K24" s="3">
        <v>87.5</v>
      </c>
      <c r="L24" s="3"/>
      <c r="M24" s="3">
        <v>0</v>
      </c>
      <c r="N24" s="3"/>
      <c r="O24" s="3">
        <f t="shared" si="34"/>
        <v>0</v>
      </c>
      <c r="P24" s="3">
        <f t="shared" si="35"/>
        <v>-87.5</v>
      </c>
      <c r="S24" s="7"/>
      <c r="T24" s="3">
        <v>111.4</v>
      </c>
      <c r="U24" s="3"/>
      <c r="V24" s="3">
        <v>0</v>
      </c>
      <c r="W24" s="3">
        <v>78</v>
      </c>
      <c r="X24" s="3">
        <f t="shared" si="36"/>
        <v>78</v>
      </c>
      <c r="Y24" s="3">
        <f t="shared" si="37"/>
        <v>-33.400000000000006</v>
      </c>
      <c r="AB24" s="7"/>
      <c r="AC24" s="3">
        <v>111.4</v>
      </c>
      <c r="AD24" s="3"/>
      <c r="AE24" s="3">
        <v>0</v>
      </c>
      <c r="AF24" s="3">
        <v>80</v>
      </c>
      <c r="AG24" s="3">
        <f t="shared" si="38"/>
        <v>80</v>
      </c>
      <c r="AH24" s="3">
        <v>-31.4</v>
      </c>
      <c r="AK24" s="7"/>
      <c r="AL24" s="3">
        <v>70</v>
      </c>
      <c r="AM24" s="3"/>
      <c r="AN24" s="3">
        <v>0</v>
      </c>
      <c r="AO24" s="3">
        <v>0</v>
      </c>
      <c r="AP24" s="3">
        <v>0</v>
      </c>
      <c r="AQ24" s="3">
        <f t="shared" si="42"/>
        <v>0</v>
      </c>
      <c r="AR24" s="3">
        <f t="shared" ref="AR24:AR25" si="43">SUM(AQ24-AL24)</f>
        <v>-70</v>
      </c>
      <c r="AT24" s="7"/>
      <c r="AU24" s="3">
        <v>70</v>
      </c>
      <c r="AV24" s="3"/>
      <c r="AW24" s="3">
        <v>0</v>
      </c>
      <c r="AX24" s="3">
        <v>0</v>
      </c>
      <c r="AY24" s="3">
        <f t="shared" si="40"/>
        <v>0</v>
      </c>
      <c r="AZ24" s="3">
        <f t="shared" si="41"/>
        <v>-70</v>
      </c>
    </row>
    <row r="25" spans="1:52" ht="70.2" customHeight="1" x14ac:dyDescent="0.25">
      <c r="A25" s="7"/>
      <c r="B25" s="3">
        <v>74</v>
      </c>
      <c r="C25" s="3"/>
      <c r="D25" s="3">
        <v>50</v>
      </c>
      <c r="E25" s="3">
        <v>20</v>
      </c>
      <c r="F25" s="3">
        <f t="shared" si="32"/>
        <v>70</v>
      </c>
      <c r="G25" s="3">
        <f t="shared" si="33"/>
        <v>-4</v>
      </c>
      <c r="J25" s="7"/>
      <c r="K25" s="3">
        <v>87.5</v>
      </c>
      <c r="L25" s="3"/>
      <c r="M25" s="3">
        <v>0</v>
      </c>
      <c r="N25" s="3"/>
      <c r="O25" s="3">
        <f t="shared" si="34"/>
        <v>0</v>
      </c>
      <c r="P25" s="3">
        <f t="shared" si="35"/>
        <v>-87.5</v>
      </c>
      <c r="S25" s="7"/>
      <c r="T25" s="3">
        <v>111.4</v>
      </c>
      <c r="U25" s="3"/>
      <c r="V25" s="3">
        <v>0</v>
      </c>
      <c r="W25" s="3">
        <v>53</v>
      </c>
      <c r="X25" s="3">
        <f t="shared" si="36"/>
        <v>53</v>
      </c>
      <c r="Y25" s="3">
        <f t="shared" si="37"/>
        <v>-58.400000000000006</v>
      </c>
      <c r="AB25" s="7"/>
      <c r="AC25" s="3">
        <v>111.4</v>
      </c>
      <c r="AD25" s="3"/>
      <c r="AE25" s="3">
        <v>0</v>
      </c>
      <c r="AF25" s="3">
        <v>55</v>
      </c>
      <c r="AG25" s="3">
        <f t="shared" si="38"/>
        <v>55</v>
      </c>
      <c r="AH25" s="3">
        <v>-56.4</v>
      </c>
      <c r="AK25" s="7"/>
      <c r="AL25" s="3">
        <v>70</v>
      </c>
      <c r="AM25" s="3"/>
      <c r="AN25" s="3">
        <v>55</v>
      </c>
      <c r="AO25" s="3">
        <v>0</v>
      </c>
      <c r="AP25" s="3">
        <v>0</v>
      </c>
      <c r="AQ25" s="3">
        <f t="shared" si="42"/>
        <v>55</v>
      </c>
      <c r="AR25" s="3">
        <f t="shared" si="43"/>
        <v>-15</v>
      </c>
      <c r="AT25" s="7"/>
      <c r="AU25" s="3">
        <v>70</v>
      </c>
      <c r="AV25" s="3"/>
      <c r="AW25" s="3">
        <v>20</v>
      </c>
      <c r="AX25" s="3">
        <v>0</v>
      </c>
      <c r="AY25" s="3">
        <f t="shared" si="40"/>
        <v>20</v>
      </c>
      <c r="AZ25" s="3">
        <f t="shared" si="41"/>
        <v>-50</v>
      </c>
    </row>
    <row r="26" spans="1:52" ht="70.2" customHeight="1" x14ac:dyDescent="0.25">
      <c r="A26" s="7"/>
      <c r="B26" s="3">
        <v>74</v>
      </c>
      <c r="C26" s="3"/>
      <c r="D26" s="3">
        <v>50</v>
      </c>
      <c r="E26" s="3">
        <v>20</v>
      </c>
      <c r="F26" s="3">
        <f t="shared" si="32"/>
        <v>70</v>
      </c>
      <c r="G26" s="3">
        <f t="shared" si="33"/>
        <v>-4</v>
      </c>
      <c r="J26" s="7"/>
      <c r="K26" s="3"/>
      <c r="L26" s="3"/>
      <c r="M26" s="3"/>
      <c r="N26" s="3"/>
      <c r="O26" s="3"/>
      <c r="P26" s="3"/>
      <c r="S26" s="7"/>
      <c r="T26" s="3"/>
      <c r="U26" s="3"/>
      <c r="V26" s="3"/>
      <c r="W26" s="3"/>
      <c r="X26" s="3"/>
      <c r="Y26" s="3"/>
      <c r="AB26" s="7"/>
      <c r="AC26" s="3"/>
      <c r="AD26" s="3"/>
      <c r="AE26" s="3"/>
      <c r="AF26" s="3"/>
      <c r="AG26" s="3"/>
      <c r="AH26" s="3"/>
      <c r="AK26" s="7"/>
      <c r="AL26" s="3"/>
      <c r="AM26" s="3"/>
      <c r="AN26" s="3"/>
      <c r="AO26" s="3"/>
      <c r="AP26" s="3"/>
      <c r="AQ26" s="3"/>
      <c r="AR26" s="3"/>
      <c r="AT26" s="7"/>
      <c r="AU26" s="3"/>
      <c r="AV26" s="3"/>
      <c r="AW26" s="3"/>
      <c r="AX26" s="3"/>
      <c r="AY26" s="3"/>
      <c r="AZ26" s="3"/>
    </row>
    <row r="27" spans="1:52" ht="70.2" customHeight="1" x14ac:dyDescent="0.25">
      <c r="A27" s="8"/>
      <c r="B27" s="3">
        <v>74</v>
      </c>
      <c r="C27" s="3"/>
      <c r="D27" s="3">
        <v>0</v>
      </c>
      <c r="E27" s="3">
        <v>20</v>
      </c>
      <c r="F27" s="3">
        <f t="shared" si="32"/>
        <v>20</v>
      </c>
      <c r="G27" s="3">
        <f t="shared" si="33"/>
        <v>-54</v>
      </c>
      <c r="J27" s="8"/>
      <c r="K27" s="3"/>
      <c r="L27" s="3"/>
      <c r="M27" s="3"/>
      <c r="N27" s="3"/>
      <c r="O27" s="3"/>
      <c r="P27" s="3"/>
      <c r="S27" s="8"/>
      <c r="T27" s="3"/>
      <c r="U27" s="3"/>
      <c r="V27" s="3"/>
      <c r="W27" s="3"/>
      <c r="X27" s="3"/>
      <c r="Y27" s="3"/>
      <c r="AB27" s="8"/>
      <c r="AC27" s="3"/>
      <c r="AD27" s="3"/>
      <c r="AE27" s="3"/>
      <c r="AF27" s="3"/>
      <c r="AG27" s="3"/>
      <c r="AH27" s="3"/>
      <c r="AK27" s="8"/>
      <c r="AL27" s="3"/>
      <c r="AM27" s="3"/>
      <c r="AN27" s="3"/>
      <c r="AO27" s="3"/>
      <c r="AP27" s="3"/>
      <c r="AQ27" s="3"/>
      <c r="AR27" s="3"/>
      <c r="AS27" s="5" t="s">
        <v>19</v>
      </c>
      <c r="AT27" s="8"/>
      <c r="AU27" s="3"/>
      <c r="AV27" s="3"/>
      <c r="AW27" s="3"/>
      <c r="AX27" s="3"/>
      <c r="AY27" s="3"/>
      <c r="AZ27" s="3"/>
    </row>
    <row r="28" spans="1:52" ht="14.4" x14ac:dyDescent="0.25">
      <c r="A28" s="1" t="s">
        <v>10</v>
      </c>
      <c r="B28" s="1">
        <v>444</v>
      </c>
      <c r="C28" s="1" t="s">
        <v>11</v>
      </c>
      <c r="D28" s="1">
        <f t="shared" ref="D28:F28" si="44">SUM(D22:D27)</f>
        <v>200</v>
      </c>
      <c r="E28" s="1">
        <f t="shared" si="44"/>
        <v>120</v>
      </c>
      <c r="F28" s="1">
        <f t="shared" si="44"/>
        <v>320</v>
      </c>
      <c r="G28" s="1">
        <f t="shared" si="33"/>
        <v>-124</v>
      </c>
      <c r="J28" s="1" t="s">
        <v>10</v>
      </c>
      <c r="K28" s="1">
        <v>350</v>
      </c>
      <c r="L28" s="1" t="s">
        <v>11</v>
      </c>
      <c r="M28" s="1">
        <f t="shared" ref="M28:O28" si="45">SUM(M22:M27)</f>
        <v>0</v>
      </c>
      <c r="N28" s="1">
        <f t="shared" si="45"/>
        <v>0</v>
      </c>
      <c r="O28" s="1">
        <f t="shared" si="45"/>
        <v>0</v>
      </c>
      <c r="P28" s="1">
        <f t="shared" si="35"/>
        <v>-350</v>
      </c>
      <c r="S28" s="1" t="s">
        <v>10</v>
      </c>
      <c r="T28" s="1">
        <v>445.4</v>
      </c>
      <c r="U28" s="1" t="s">
        <v>11</v>
      </c>
      <c r="V28" s="1">
        <f t="shared" ref="V28:X28" si="46">SUM(V22:V27)</f>
        <v>0</v>
      </c>
      <c r="W28" s="1">
        <f t="shared" si="46"/>
        <v>234</v>
      </c>
      <c r="X28" s="1">
        <f t="shared" si="46"/>
        <v>234</v>
      </c>
      <c r="Y28" s="1">
        <f t="shared" si="37"/>
        <v>-211.39999999999998</v>
      </c>
      <c r="AB28" s="1" t="s">
        <v>10</v>
      </c>
      <c r="AC28" s="1">
        <v>445.4</v>
      </c>
      <c r="AD28" s="1" t="s">
        <v>11</v>
      </c>
      <c r="AE28" s="1">
        <f t="shared" ref="AE28:AG28" si="47">SUM(AE22:AE27)</f>
        <v>0</v>
      </c>
      <c r="AF28" s="1">
        <f t="shared" si="47"/>
        <v>243</v>
      </c>
      <c r="AG28" s="1">
        <f t="shared" si="47"/>
        <v>243</v>
      </c>
      <c r="AH28" s="1">
        <f t="shared" si="39"/>
        <v>-202.39999999999998</v>
      </c>
      <c r="AK28" s="1" t="s">
        <v>10</v>
      </c>
      <c r="AL28" s="1">
        <v>280</v>
      </c>
      <c r="AM28" s="1" t="s">
        <v>11</v>
      </c>
      <c r="AN28" s="1">
        <f>SUM(AN22:AN27)</f>
        <v>105</v>
      </c>
      <c r="AO28" s="1">
        <f>SUM(AO22:AO27)</f>
        <v>0</v>
      </c>
      <c r="AP28" s="1">
        <f>SUM(AP22:AP27)</f>
        <v>0</v>
      </c>
      <c r="AQ28" s="1">
        <f>SUM(AQ22:AQ27)</f>
        <v>105</v>
      </c>
      <c r="AR28" s="1">
        <f>SUM(AQ28-AL28)</f>
        <v>-175</v>
      </c>
      <c r="AS28" s="1">
        <f>SUM(AR28,AZ28)</f>
        <v>-435</v>
      </c>
      <c r="AT28" s="1" t="s">
        <v>10</v>
      </c>
      <c r="AU28" s="1">
        <v>280</v>
      </c>
      <c r="AV28" s="1" t="s">
        <v>11</v>
      </c>
      <c r="AW28" s="1">
        <f t="shared" ref="AW28:AY28" si="48">SUM(AW22:AW27)</f>
        <v>20</v>
      </c>
      <c r="AX28" s="1">
        <f t="shared" si="48"/>
        <v>0</v>
      </c>
      <c r="AY28" s="1">
        <f t="shared" si="48"/>
        <v>20</v>
      </c>
      <c r="AZ28" s="1">
        <f>SUM(AY28-AU28)</f>
        <v>-260</v>
      </c>
    </row>
    <row r="31" spans="1:52" ht="14.4" x14ac:dyDescent="0.25">
      <c r="A31" s="1"/>
      <c r="B31" s="1" t="s">
        <v>0</v>
      </c>
      <c r="C31" s="1" t="s">
        <v>1</v>
      </c>
      <c r="D31" s="1" t="s">
        <v>2</v>
      </c>
      <c r="E31" s="1" t="s">
        <v>3</v>
      </c>
      <c r="F31" s="1" t="s">
        <v>4</v>
      </c>
      <c r="G31" s="2" t="s">
        <v>5</v>
      </c>
      <c r="J31" s="1"/>
      <c r="K31" s="1" t="s">
        <v>0</v>
      </c>
      <c r="L31" s="1" t="s">
        <v>1</v>
      </c>
      <c r="M31" s="1" t="s">
        <v>2</v>
      </c>
      <c r="N31" s="1" t="s">
        <v>3</v>
      </c>
      <c r="O31" s="1" t="s">
        <v>4</v>
      </c>
      <c r="P31" s="2" t="s">
        <v>5</v>
      </c>
      <c r="S31" s="1"/>
      <c r="T31" s="1" t="s">
        <v>0</v>
      </c>
      <c r="U31" s="1" t="s">
        <v>1</v>
      </c>
      <c r="V31" s="1" t="s">
        <v>2</v>
      </c>
      <c r="W31" s="1" t="s">
        <v>3</v>
      </c>
      <c r="X31" s="1" t="s">
        <v>4</v>
      </c>
      <c r="Y31" s="2" t="s">
        <v>5</v>
      </c>
      <c r="AB31" s="1" t="s">
        <v>12</v>
      </c>
      <c r="AC31" s="1" t="s">
        <v>0</v>
      </c>
      <c r="AD31" s="1" t="s">
        <v>1</v>
      </c>
      <c r="AE31" s="1" t="s">
        <v>2</v>
      </c>
      <c r="AF31" s="1" t="s">
        <v>3</v>
      </c>
      <c r="AG31" s="1" t="s">
        <v>4</v>
      </c>
      <c r="AH31" s="2" t="s">
        <v>5</v>
      </c>
    </row>
    <row r="32" spans="1:52" ht="70.2" customHeight="1" x14ac:dyDescent="0.25">
      <c r="A32" s="6" t="s">
        <v>25</v>
      </c>
      <c r="B32" s="3">
        <v>50</v>
      </c>
      <c r="C32" s="3"/>
      <c r="D32" s="3">
        <v>0</v>
      </c>
      <c r="E32" s="3">
        <v>0</v>
      </c>
      <c r="F32" s="3">
        <f t="shared" ref="F32:F37" si="49">SUM(D32+E32)</f>
        <v>0</v>
      </c>
      <c r="G32" s="3">
        <f t="shared" ref="G32:G38" si="50">SUM(F32-B32)</f>
        <v>-50</v>
      </c>
      <c r="J32" s="6" t="s">
        <v>26</v>
      </c>
      <c r="K32" s="3">
        <v>100</v>
      </c>
      <c r="L32" s="3"/>
      <c r="M32" s="3">
        <v>0</v>
      </c>
      <c r="N32" s="3">
        <v>0</v>
      </c>
      <c r="O32" s="3">
        <f t="shared" ref="O32:O35" si="51">SUM(M32+N32)</f>
        <v>0</v>
      </c>
      <c r="P32" s="3">
        <f t="shared" ref="P32:P38" si="52">SUM(O32-K32)</f>
        <v>-100</v>
      </c>
      <c r="S32" s="6" t="s">
        <v>27</v>
      </c>
      <c r="T32" s="3">
        <v>45.3</v>
      </c>
      <c r="U32" s="3"/>
      <c r="V32" s="3">
        <v>0</v>
      </c>
      <c r="W32" s="3"/>
      <c r="X32" s="3">
        <f t="shared" ref="X32:X37" si="53">SUM(V32+W32)</f>
        <v>0</v>
      </c>
      <c r="Y32" s="3">
        <f t="shared" ref="Y32:Y38" si="54">SUM(X32-T32)</f>
        <v>-45.3</v>
      </c>
      <c r="AB32" s="6" t="s">
        <v>28</v>
      </c>
      <c r="AC32" s="3">
        <v>100</v>
      </c>
      <c r="AD32" s="3"/>
      <c r="AE32" s="3">
        <v>75</v>
      </c>
      <c r="AF32" s="3">
        <v>59</v>
      </c>
      <c r="AG32" s="3">
        <f t="shared" ref="AG32:AG35" si="55">SUM(AE32+AF32)</f>
        <v>134</v>
      </c>
      <c r="AH32" s="3">
        <f t="shared" ref="AH32:AH38" si="56">SUM(AG32-AC32)</f>
        <v>34</v>
      </c>
    </row>
    <row r="33" spans="1:34" ht="70.2" customHeight="1" x14ac:dyDescent="0.25">
      <c r="A33" s="7"/>
      <c r="B33" s="3">
        <v>50</v>
      </c>
      <c r="C33" s="3"/>
      <c r="D33" s="3">
        <v>60</v>
      </c>
      <c r="E33" s="3">
        <v>0</v>
      </c>
      <c r="F33" s="3">
        <f t="shared" si="49"/>
        <v>60</v>
      </c>
      <c r="G33" s="3">
        <f t="shared" si="50"/>
        <v>10</v>
      </c>
      <c r="J33" s="7"/>
      <c r="K33" s="3">
        <v>100</v>
      </c>
      <c r="L33" s="3"/>
      <c r="M33" s="3">
        <v>0</v>
      </c>
      <c r="N33" s="3">
        <v>0</v>
      </c>
      <c r="O33" s="3">
        <f t="shared" si="51"/>
        <v>0</v>
      </c>
      <c r="P33" s="3">
        <f t="shared" si="52"/>
        <v>-100</v>
      </c>
      <c r="S33" s="7"/>
      <c r="T33" s="3">
        <v>45.3</v>
      </c>
      <c r="U33" s="3"/>
      <c r="V33" s="3">
        <v>0</v>
      </c>
      <c r="W33" s="3"/>
      <c r="X33" s="3">
        <f t="shared" si="53"/>
        <v>0</v>
      </c>
      <c r="Y33" s="3">
        <f t="shared" si="54"/>
        <v>-45.3</v>
      </c>
      <c r="AB33" s="7"/>
      <c r="AC33" s="3">
        <v>100</v>
      </c>
      <c r="AD33" s="3"/>
      <c r="AE33" s="3">
        <v>0</v>
      </c>
      <c r="AF33" s="3">
        <v>59</v>
      </c>
      <c r="AG33" s="3">
        <f t="shared" si="55"/>
        <v>59</v>
      </c>
      <c r="AH33" s="3">
        <f t="shared" si="56"/>
        <v>-41</v>
      </c>
    </row>
    <row r="34" spans="1:34" ht="70.2" customHeight="1" x14ac:dyDescent="0.25">
      <c r="A34" s="7"/>
      <c r="B34" s="3">
        <v>50</v>
      </c>
      <c r="C34" s="3"/>
      <c r="D34" s="3">
        <v>0</v>
      </c>
      <c r="E34" s="3">
        <v>25</v>
      </c>
      <c r="F34" s="3">
        <f t="shared" si="49"/>
        <v>25</v>
      </c>
      <c r="G34" s="3">
        <f t="shared" si="50"/>
        <v>-25</v>
      </c>
      <c r="J34" s="7"/>
      <c r="K34" s="3">
        <v>100</v>
      </c>
      <c r="L34" s="3"/>
      <c r="M34" s="3">
        <v>0</v>
      </c>
      <c r="N34" s="3">
        <v>0</v>
      </c>
      <c r="O34" s="3">
        <f t="shared" si="51"/>
        <v>0</v>
      </c>
      <c r="P34" s="3">
        <f t="shared" si="52"/>
        <v>-100</v>
      </c>
      <c r="S34" s="7"/>
      <c r="T34" s="3">
        <v>45.3</v>
      </c>
      <c r="U34" s="3"/>
      <c r="V34" s="3">
        <v>0</v>
      </c>
      <c r="W34" s="3"/>
      <c r="X34" s="3">
        <f t="shared" si="53"/>
        <v>0</v>
      </c>
      <c r="Y34" s="3">
        <f t="shared" si="54"/>
        <v>-45.3</v>
      </c>
      <c r="AB34" s="7"/>
      <c r="AC34" s="3">
        <v>100</v>
      </c>
      <c r="AD34" s="3"/>
      <c r="AE34" s="3">
        <v>0</v>
      </c>
      <c r="AF34" s="3">
        <v>59</v>
      </c>
      <c r="AG34" s="3">
        <f t="shared" si="55"/>
        <v>59</v>
      </c>
      <c r="AH34" s="3">
        <f t="shared" si="56"/>
        <v>-41</v>
      </c>
    </row>
    <row r="35" spans="1:34" ht="70.2" customHeight="1" x14ac:dyDescent="0.25">
      <c r="A35" s="7"/>
      <c r="B35" s="3">
        <v>50</v>
      </c>
      <c r="C35" s="3"/>
      <c r="D35" s="3">
        <v>0</v>
      </c>
      <c r="E35" s="3">
        <v>25</v>
      </c>
      <c r="F35" s="3">
        <f t="shared" si="49"/>
        <v>25</v>
      </c>
      <c r="G35" s="3">
        <f t="shared" si="50"/>
        <v>-25</v>
      </c>
      <c r="J35" s="7"/>
      <c r="K35" s="3">
        <v>100</v>
      </c>
      <c r="L35" s="3"/>
      <c r="M35" s="3">
        <v>0</v>
      </c>
      <c r="N35" s="3">
        <v>0</v>
      </c>
      <c r="O35" s="3">
        <f t="shared" si="51"/>
        <v>0</v>
      </c>
      <c r="P35" s="3">
        <f t="shared" si="52"/>
        <v>-100</v>
      </c>
      <c r="S35" s="7"/>
      <c r="T35" s="3">
        <v>45.3</v>
      </c>
      <c r="U35" s="3"/>
      <c r="V35" s="3">
        <v>0</v>
      </c>
      <c r="W35" s="3"/>
      <c r="X35" s="3">
        <f t="shared" si="53"/>
        <v>0</v>
      </c>
      <c r="Y35" s="3">
        <f t="shared" si="54"/>
        <v>-45.3</v>
      </c>
      <c r="AB35" s="7"/>
      <c r="AC35" s="3">
        <v>100</v>
      </c>
      <c r="AD35" s="3"/>
      <c r="AE35" s="3">
        <v>0</v>
      </c>
      <c r="AF35" s="3">
        <v>59</v>
      </c>
      <c r="AG35" s="3">
        <f t="shared" si="55"/>
        <v>59</v>
      </c>
      <c r="AH35" s="3">
        <f t="shared" si="56"/>
        <v>-41</v>
      </c>
    </row>
    <row r="36" spans="1:34" ht="70.2" customHeight="1" x14ac:dyDescent="0.25">
      <c r="A36" s="7"/>
      <c r="B36" s="3">
        <v>50</v>
      </c>
      <c r="C36" s="3"/>
      <c r="D36" s="3">
        <v>0</v>
      </c>
      <c r="E36" s="3">
        <v>25</v>
      </c>
      <c r="F36" s="3">
        <f t="shared" si="49"/>
        <v>25</v>
      </c>
      <c r="G36" s="3">
        <f t="shared" si="50"/>
        <v>-25</v>
      </c>
      <c r="J36" s="7"/>
      <c r="K36" s="3"/>
      <c r="L36" s="3"/>
      <c r="M36" s="3"/>
      <c r="N36" s="3"/>
      <c r="O36" s="3"/>
      <c r="P36" s="3"/>
      <c r="S36" s="7"/>
      <c r="T36" s="3">
        <v>45.3</v>
      </c>
      <c r="U36" s="3"/>
      <c r="V36" s="3">
        <v>0</v>
      </c>
      <c r="W36" s="3"/>
      <c r="X36" s="3">
        <f t="shared" si="53"/>
        <v>0</v>
      </c>
      <c r="Y36" s="3">
        <f t="shared" si="54"/>
        <v>-45.3</v>
      </c>
      <c r="AB36" s="7"/>
      <c r="AC36" s="3"/>
      <c r="AD36" s="3"/>
      <c r="AE36" s="3"/>
      <c r="AF36" s="3"/>
      <c r="AG36" s="3"/>
      <c r="AH36" s="3"/>
    </row>
    <row r="37" spans="1:34" ht="70.2" customHeight="1" x14ac:dyDescent="0.25">
      <c r="A37" s="8"/>
      <c r="B37" s="3">
        <v>50</v>
      </c>
      <c r="C37" s="3"/>
      <c r="D37" s="3">
        <v>0</v>
      </c>
      <c r="E37" s="3">
        <v>25</v>
      </c>
      <c r="F37" s="3">
        <f t="shared" si="49"/>
        <v>25</v>
      </c>
      <c r="G37" s="3">
        <f t="shared" si="50"/>
        <v>-25</v>
      </c>
      <c r="J37" s="8"/>
      <c r="K37" s="3"/>
      <c r="L37" s="3"/>
      <c r="M37" s="3"/>
      <c r="N37" s="3"/>
      <c r="O37" s="3"/>
      <c r="P37" s="3"/>
      <c r="S37" s="8"/>
      <c r="T37" s="3">
        <v>45.3</v>
      </c>
      <c r="U37" s="3"/>
      <c r="V37" s="3">
        <v>0</v>
      </c>
      <c r="W37" s="3"/>
      <c r="X37" s="3">
        <f t="shared" si="53"/>
        <v>0</v>
      </c>
      <c r="Y37" s="3">
        <f t="shared" si="54"/>
        <v>-45.3</v>
      </c>
      <c r="AB37" s="8"/>
      <c r="AC37" s="3"/>
      <c r="AD37" s="3"/>
      <c r="AE37" s="3"/>
      <c r="AF37" s="3"/>
      <c r="AG37" s="3"/>
      <c r="AH37" s="3"/>
    </row>
    <row r="38" spans="1:34" ht="14.4" x14ac:dyDescent="0.25">
      <c r="A38" s="1" t="s">
        <v>10</v>
      </c>
      <c r="B38" s="1">
        <v>300</v>
      </c>
      <c r="C38" s="1" t="s">
        <v>11</v>
      </c>
      <c r="D38" s="1">
        <f t="shared" ref="D38:F38" si="57">SUM(D32:D37)</f>
        <v>60</v>
      </c>
      <c r="E38" s="1">
        <f t="shared" si="57"/>
        <v>100</v>
      </c>
      <c r="F38" s="1">
        <f t="shared" si="57"/>
        <v>160</v>
      </c>
      <c r="G38" s="1">
        <f t="shared" si="50"/>
        <v>-140</v>
      </c>
      <c r="J38" s="1" t="s">
        <v>10</v>
      </c>
      <c r="K38" s="1">
        <v>400</v>
      </c>
      <c r="L38" s="1" t="s">
        <v>11</v>
      </c>
      <c r="M38" s="1">
        <f t="shared" ref="M38:O38" si="58">SUM(M32:M37)</f>
        <v>0</v>
      </c>
      <c r="N38" s="1">
        <f t="shared" si="58"/>
        <v>0</v>
      </c>
      <c r="O38" s="1">
        <f t="shared" si="58"/>
        <v>0</v>
      </c>
      <c r="P38" s="1">
        <f t="shared" si="52"/>
        <v>-400</v>
      </c>
      <c r="S38" s="1" t="s">
        <v>10</v>
      </c>
      <c r="T38" s="1">
        <v>272</v>
      </c>
      <c r="U38" s="1" t="s">
        <v>11</v>
      </c>
      <c r="V38" s="1">
        <f t="shared" ref="V38:X38" si="59">SUM(V32:V37)</f>
        <v>0</v>
      </c>
      <c r="W38" s="1">
        <f t="shared" si="59"/>
        <v>0</v>
      </c>
      <c r="X38" s="1">
        <f t="shared" si="59"/>
        <v>0</v>
      </c>
      <c r="Y38" s="1">
        <f t="shared" si="54"/>
        <v>-272</v>
      </c>
      <c r="AB38" s="1" t="s">
        <v>10</v>
      </c>
      <c r="AC38" s="1">
        <v>400</v>
      </c>
      <c r="AD38" s="1" t="s">
        <v>11</v>
      </c>
      <c r="AE38" s="1">
        <f t="shared" ref="AE38:AG38" si="60">SUM(AE32:AE37)</f>
        <v>75</v>
      </c>
      <c r="AF38" s="1">
        <f t="shared" si="60"/>
        <v>236</v>
      </c>
      <c r="AG38" s="1">
        <f t="shared" si="60"/>
        <v>311</v>
      </c>
      <c r="AH38" s="1">
        <f t="shared" si="56"/>
        <v>-89</v>
      </c>
    </row>
    <row r="41" spans="1:34" ht="14.4" x14ac:dyDescent="0.25">
      <c r="A41" s="1"/>
      <c r="B41" s="1" t="s">
        <v>0</v>
      </c>
      <c r="C41" s="1" t="s">
        <v>1</v>
      </c>
      <c r="D41" s="1" t="s">
        <v>2</v>
      </c>
      <c r="E41" s="1" t="s">
        <v>3</v>
      </c>
      <c r="F41" s="1" t="s">
        <v>4</v>
      </c>
      <c r="G41" s="2" t="s">
        <v>5</v>
      </c>
      <c r="J41" s="1" t="s">
        <v>12</v>
      </c>
      <c r="K41" s="1" t="s">
        <v>0</v>
      </c>
      <c r="L41" s="1" t="s">
        <v>1</v>
      </c>
      <c r="M41" s="1" t="s">
        <v>2</v>
      </c>
      <c r="N41" s="1" t="s">
        <v>3</v>
      </c>
      <c r="O41" s="1" t="s">
        <v>4</v>
      </c>
      <c r="P41" s="2" t="s">
        <v>5</v>
      </c>
      <c r="S41" s="1" t="s">
        <v>12</v>
      </c>
      <c r="T41" s="1" t="s">
        <v>0</v>
      </c>
      <c r="U41" s="1" t="s">
        <v>1</v>
      </c>
      <c r="V41" s="1" t="s">
        <v>2</v>
      </c>
      <c r="W41" s="1" t="s">
        <v>3</v>
      </c>
      <c r="X41" s="1" t="s">
        <v>4</v>
      </c>
      <c r="Y41" s="2" t="s">
        <v>5</v>
      </c>
      <c r="AB41" s="1" t="s">
        <v>12</v>
      </c>
      <c r="AC41" s="1" t="s">
        <v>0</v>
      </c>
      <c r="AD41" s="1" t="s">
        <v>1</v>
      </c>
      <c r="AE41" s="1" t="s">
        <v>2</v>
      </c>
      <c r="AF41" s="1" t="s">
        <v>3</v>
      </c>
      <c r="AG41" s="1" t="s">
        <v>4</v>
      </c>
      <c r="AH41" s="2" t="s">
        <v>5</v>
      </c>
    </row>
    <row r="42" spans="1:34" ht="70.2" customHeight="1" x14ac:dyDescent="0.25">
      <c r="A42" s="6" t="s">
        <v>29</v>
      </c>
      <c r="B42" s="3">
        <v>91</v>
      </c>
      <c r="C42" s="3"/>
      <c r="D42" s="3">
        <v>0</v>
      </c>
      <c r="E42" s="3">
        <v>61.5</v>
      </c>
      <c r="F42" s="3">
        <f t="shared" ref="F42:F43" si="61">SUM(D42+E42)</f>
        <v>61.5</v>
      </c>
      <c r="G42" s="3">
        <f t="shared" ref="G42:G48" si="62">SUM(F42-B42)</f>
        <v>-29.5</v>
      </c>
      <c r="J42" s="6" t="s">
        <v>30</v>
      </c>
      <c r="K42" s="3">
        <v>80</v>
      </c>
      <c r="L42" s="3"/>
      <c r="M42" s="3">
        <v>0</v>
      </c>
      <c r="N42" s="3">
        <v>0</v>
      </c>
      <c r="O42" s="3">
        <f t="shared" ref="O42:O45" si="63">SUM(M42+N42)</f>
        <v>0</v>
      </c>
      <c r="P42" s="3">
        <f t="shared" ref="P42:P48" si="64">SUM(O42-K42)</f>
        <v>-80</v>
      </c>
      <c r="S42" s="6" t="s">
        <v>31</v>
      </c>
      <c r="T42" s="3">
        <v>78.7</v>
      </c>
      <c r="U42" s="3"/>
      <c r="V42" s="3">
        <v>0</v>
      </c>
      <c r="W42" s="3">
        <v>0</v>
      </c>
      <c r="X42" s="3">
        <f t="shared" ref="X42:X47" si="65">SUM(V42+W42)</f>
        <v>0</v>
      </c>
      <c r="Y42" s="3">
        <f t="shared" ref="Y42:Y48" si="66">SUM(X42-T42)</f>
        <v>-78.7</v>
      </c>
      <c r="AB42" s="6" t="s">
        <v>14</v>
      </c>
      <c r="AC42" s="3">
        <v>70</v>
      </c>
      <c r="AD42" s="3"/>
      <c r="AE42" s="3">
        <v>0</v>
      </c>
      <c r="AF42" s="3">
        <v>0</v>
      </c>
      <c r="AG42" s="3">
        <f t="shared" ref="AG42:AG45" si="67">SUM(AE42+AF42)</f>
        <v>0</v>
      </c>
      <c r="AH42" s="3">
        <f t="shared" ref="AH42:AH48" si="68">SUM(AG42-AC42)</f>
        <v>-70</v>
      </c>
    </row>
    <row r="43" spans="1:34" ht="70.2" customHeight="1" x14ac:dyDescent="0.25">
      <c r="A43" s="7"/>
      <c r="B43" s="3">
        <v>91</v>
      </c>
      <c r="C43" s="3"/>
      <c r="D43" s="3">
        <v>0</v>
      </c>
      <c r="E43" s="3">
        <v>62.5</v>
      </c>
      <c r="F43" s="3">
        <f t="shared" si="61"/>
        <v>62.5</v>
      </c>
      <c r="G43" s="3">
        <f t="shared" si="62"/>
        <v>-28.5</v>
      </c>
      <c r="J43" s="7"/>
      <c r="K43" s="3">
        <v>80</v>
      </c>
      <c r="L43" s="3"/>
      <c r="M43" s="3">
        <v>0</v>
      </c>
      <c r="N43" s="3">
        <v>0</v>
      </c>
      <c r="O43" s="3">
        <f t="shared" si="63"/>
        <v>0</v>
      </c>
      <c r="P43" s="3">
        <f t="shared" si="64"/>
        <v>-80</v>
      </c>
      <c r="S43" s="7"/>
      <c r="T43" s="3">
        <v>78.7</v>
      </c>
      <c r="U43" s="3"/>
      <c r="V43" s="3">
        <v>0</v>
      </c>
      <c r="W43" s="3">
        <v>0</v>
      </c>
      <c r="X43" s="3">
        <f t="shared" si="65"/>
        <v>0</v>
      </c>
      <c r="Y43" s="3">
        <f t="shared" si="66"/>
        <v>-78.7</v>
      </c>
      <c r="AB43" s="7"/>
      <c r="AC43" s="3">
        <v>70</v>
      </c>
      <c r="AD43" s="3"/>
      <c r="AE43" s="3">
        <v>0</v>
      </c>
      <c r="AF43" s="3">
        <v>0</v>
      </c>
      <c r="AG43" s="3">
        <f t="shared" si="67"/>
        <v>0</v>
      </c>
      <c r="AH43" s="3">
        <f t="shared" si="68"/>
        <v>-70</v>
      </c>
    </row>
    <row r="44" spans="1:34" ht="70.2" customHeight="1" x14ac:dyDescent="0.25">
      <c r="A44" s="7"/>
      <c r="B44" s="3"/>
      <c r="C44" s="3"/>
      <c r="D44" s="3"/>
      <c r="E44" s="3"/>
      <c r="F44" s="3"/>
      <c r="G44" s="3"/>
      <c r="J44" s="7"/>
      <c r="K44" s="3">
        <v>80</v>
      </c>
      <c r="L44" s="3"/>
      <c r="M44" s="3">
        <v>0</v>
      </c>
      <c r="N44" s="3">
        <v>0</v>
      </c>
      <c r="O44" s="3">
        <f t="shared" si="63"/>
        <v>0</v>
      </c>
      <c r="P44" s="3">
        <f t="shared" si="64"/>
        <v>-80</v>
      </c>
      <c r="S44" s="7"/>
      <c r="T44" s="3">
        <v>78.7</v>
      </c>
      <c r="U44" s="3"/>
      <c r="V44" s="3">
        <v>45</v>
      </c>
      <c r="W44" s="3">
        <v>0</v>
      </c>
      <c r="X44" s="3">
        <f t="shared" si="65"/>
        <v>45</v>
      </c>
      <c r="Y44" s="3">
        <f t="shared" si="66"/>
        <v>-33.700000000000003</v>
      </c>
      <c r="AB44" s="7"/>
      <c r="AC44" s="3">
        <v>70</v>
      </c>
      <c r="AD44" s="3"/>
      <c r="AE44" s="3">
        <v>0</v>
      </c>
      <c r="AF44" s="3">
        <v>0</v>
      </c>
      <c r="AG44" s="3">
        <f t="shared" si="67"/>
        <v>0</v>
      </c>
      <c r="AH44" s="3">
        <f t="shared" si="68"/>
        <v>-70</v>
      </c>
    </row>
    <row r="45" spans="1:34" ht="70.2" customHeight="1" x14ac:dyDescent="0.25">
      <c r="A45" s="7"/>
      <c r="B45" s="3"/>
      <c r="C45" s="3"/>
      <c r="D45" s="3"/>
      <c r="E45" s="3"/>
      <c r="F45" s="3"/>
      <c r="G45" s="3"/>
      <c r="J45" s="7"/>
      <c r="K45" s="3">
        <v>80</v>
      </c>
      <c r="L45" s="3"/>
      <c r="M45" s="3">
        <v>0</v>
      </c>
      <c r="N45" s="3">
        <v>0</v>
      </c>
      <c r="O45" s="3">
        <f t="shared" si="63"/>
        <v>0</v>
      </c>
      <c r="P45" s="3">
        <f t="shared" si="64"/>
        <v>-80</v>
      </c>
      <c r="S45" s="7"/>
      <c r="T45" s="3">
        <v>78.7</v>
      </c>
      <c r="U45" s="3"/>
      <c r="V45" s="3">
        <v>0</v>
      </c>
      <c r="W45" s="3">
        <v>0</v>
      </c>
      <c r="X45" s="3">
        <f t="shared" si="65"/>
        <v>0</v>
      </c>
      <c r="Y45" s="3">
        <f t="shared" si="66"/>
        <v>-78.7</v>
      </c>
      <c r="AB45" s="7"/>
      <c r="AC45" s="3">
        <v>70</v>
      </c>
      <c r="AD45" s="3"/>
      <c r="AE45" s="3">
        <v>0</v>
      </c>
      <c r="AF45" s="3">
        <v>0</v>
      </c>
      <c r="AG45" s="3">
        <f t="shared" si="67"/>
        <v>0</v>
      </c>
      <c r="AH45" s="3">
        <f t="shared" si="68"/>
        <v>-70</v>
      </c>
    </row>
    <row r="46" spans="1:34" ht="70.2" customHeight="1" x14ac:dyDescent="0.25">
      <c r="A46" s="7"/>
      <c r="B46" s="3"/>
      <c r="C46" s="3"/>
      <c r="D46" s="3"/>
      <c r="E46" s="3"/>
      <c r="F46" s="3"/>
      <c r="G46" s="3"/>
      <c r="J46" s="7"/>
      <c r="K46" s="3"/>
      <c r="L46" s="3"/>
      <c r="M46" s="3"/>
      <c r="N46" s="3"/>
      <c r="O46" s="3"/>
      <c r="P46" s="3"/>
      <c r="S46" s="7"/>
      <c r="T46" s="3">
        <v>78.7</v>
      </c>
      <c r="U46" s="3"/>
      <c r="V46" s="3">
        <v>0</v>
      </c>
      <c r="W46" s="3">
        <v>0</v>
      </c>
      <c r="X46" s="3">
        <f t="shared" si="65"/>
        <v>0</v>
      </c>
      <c r="Y46" s="3">
        <f t="shared" si="66"/>
        <v>-78.7</v>
      </c>
      <c r="AB46" s="7"/>
      <c r="AC46" s="3"/>
      <c r="AD46" s="3"/>
      <c r="AE46" s="3"/>
      <c r="AF46" s="3"/>
      <c r="AG46" s="3"/>
      <c r="AH46" s="3"/>
    </row>
    <row r="47" spans="1:34" ht="70.2" customHeight="1" x14ac:dyDescent="0.25">
      <c r="A47" s="8"/>
      <c r="B47" s="3"/>
      <c r="C47" s="3"/>
      <c r="D47" s="3"/>
      <c r="E47" s="3"/>
      <c r="F47" s="3"/>
      <c r="G47" s="3"/>
      <c r="J47" s="8"/>
      <c r="K47" s="3"/>
      <c r="L47" s="3"/>
      <c r="M47" s="3"/>
      <c r="N47" s="3"/>
      <c r="O47" s="3"/>
      <c r="P47" s="3"/>
      <c r="S47" s="8"/>
      <c r="T47" s="3">
        <v>78.7</v>
      </c>
      <c r="U47" s="3"/>
      <c r="V47" s="3">
        <v>0</v>
      </c>
      <c r="W47" s="3">
        <v>0</v>
      </c>
      <c r="X47" s="3">
        <f t="shared" si="65"/>
        <v>0</v>
      </c>
      <c r="Y47" s="3">
        <f t="shared" si="66"/>
        <v>-78.7</v>
      </c>
      <c r="AB47" s="8"/>
      <c r="AC47" s="3"/>
      <c r="AD47" s="3"/>
      <c r="AE47" s="3"/>
      <c r="AF47" s="3"/>
      <c r="AG47" s="3"/>
      <c r="AH47" s="3"/>
    </row>
    <row r="48" spans="1:34" ht="14.4" x14ac:dyDescent="0.25">
      <c r="A48" s="1" t="s">
        <v>10</v>
      </c>
      <c r="B48" s="1">
        <v>182</v>
      </c>
      <c r="C48" s="1" t="s">
        <v>11</v>
      </c>
      <c r="D48" s="1">
        <f t="shared" ref="D48:F48" si="69">SUM(D42:D47)</f>
        <v>0</v>
      </c>
      <c r="E48" s="1">
        <f t="shared" si="69"/>
        <v>124</v>
      </c>
      <c r="F48" s="1">
        <f t="shared" si="69"/>
        <v>124</v>
      </c>
      <c r="G48" s="1">
        <f t="shared" si="62"/>
        <v>-58</v>
      </c>
      <c r="J48" s="1" t="s">
        <v>10</v>
      </c>
      <c r="K48" s="1">
        <v>320</v>
      </c>
      <c r="L48" s="1" t="s">
        <v>11</v>
      </c>
      <c r="M48" s="1">
        <f t="shared" ref="M48:O48" si="70">SUM(M42:M47)</f>
        <v>0</v>
      </c>
      <c r="N48" s="1">
        <f t="shared" si="70"/>
        <v>0</v>
      </c>
      <c r="O48" s="1">
        <f t="shared" si="70"/>
        <v>0</v>
      </c>
      <c r="P48" s="1">
        <f t="shared" si="64"/>
        <v>-320</v>
      </c>
      <c r="S48" s="1" t="s">
        <v>10</v>
      </c>
      <c r="T48" s="1">
        <v>472</v>
      </c>
      <c r="U48" s="1" t="s">
        <v>11</v>
      </c>
      <c r="V48" s="1">
        <f t="shared" ref="V48:X48" si="71">SUM(V42:V47)</f>
        <v>45</v>
      </c>
      <c r="W48" s="1">
        <f t="shared" si="71"/>
        <v>0</v>
      </c>
      <c r="X48" s="1">
        <f t="shared" si="71"/>
        <v>45</v>
      </c>
      <c r="Y48" s="1">
        <f>SUM(X48-T48)</f>
        <v>-427</v>
      </c>
      <c r="AB48" s="1" t="s">
        <v>10</v>
      </c>
      <c r="AC48" s="1">
        <v>280</v>
      </c>
      <c r="AD48" s="1" t="s">
        <v>11</v>
      </c>
      <c r="AE48" s="1">
        <f t="shared" ref="AE48:AG48" si="72">SUM(AE42:AE47)</f>
        <v>0</v>
      </c>
      <c r="AF48" s="1">
        <f t="shared" si="72"/>
        <v>0</v>
      </c>
      <c r="AG48" s="1">
        <f t="shared" si="72"/>
        <v>0</v>
      </c>
      <c r="AH48" s="1">
        <f t="shared" si="68"/>
        <v>-280</v>
      </c>
    </row>
  </sheetData>
  <mergeCells count="25">
    <mergeCell ref="AK2:AK7"/>
    <mergeCell ref="AT22:AT27"/>
    <mergeCell ref="AT12:AT17"/>
    <mergeCell ref="AB2:AB7"/>
    <mergeCell ref="J22:J27"/>
    <mergeCell ref="J2:J7"/>
    <mergeCell ref="AK12:AK17"/>
    <mergeCell ref="J12:J17"/>
    <mergeCell ref="S2:S7"/>
    <mergeCell ref="AK22:AK27"/>
    <mergeCell ref="A42:A47"/>
    <mergeCell ref="AB22:AB27"/>
    <mergeCell ref="A2:A7"/>
    <mergeCell ref="A32:A37"/>
    <mergeCell ref="A12:A17"/>
    <mergeCell ref="A22:A27"/>
    <mergeCell ref="J32:J37"/>
    <mergeCell ref="AB12:AB17"/>
    <mergeCell ref="S12:S17"/>
    <mergeCell ref="AB32:AB37"/>
    <mergeCell ref="S22:S27"/>
    <mergeCell ref="AB42:AB47"/>
    <mergeCell ref="J42:J47"/>
    <mergeCell ref="S42:S47"/>
    <mergeCell ref="S32:S37"/>
  </mergeCells>
  <phoneticPr fontId="5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1260412552@qq.com</dc:creator>
  <cp:lastModifiedBy>1260412552@qq.com</cp:lastModifiedBy>
  <dcterms:created xsi:type="dcterms:W3CDTF">2024-04-25T02:10:00Z</dcterms:created>
  <dcterms:modified xsi:type="dcterms:W3CDTF">2024-11-16T11:43:08Z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8a5fdb0e04a14e6a924515c3e4826b21</vt:lpwstr>
  </property>
  <property fmtid="{D5CDD505-2E9C-101B-9397-08002B2CF9AE}" pid="3" name="KSOProductBuildVer">
    <vt:lpwstr>2052-12.1.0.18608</vt:lpwstr>
  </property>
</Properties>
</file>